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5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agsa1m17\mydesktop\PhD Study 270919\Tests\AA7075-T651\LSP treatment\Alvaro AA7075 Bend Bars Hole Drilling\"/>
    </mc:Choice>
  </mc:AlternateContent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12" i="1"/>
  <c r="AQ9" i="1"/>
  <c r="AP9" i="1"/>
  <c r="AJ9" i="1"/>
  <c r="AI9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12" i="1"/>
  <c r="AA10" i="1" l="1"/>
  <c r="Z10" i="1"/>
  <c r="T10" i="1"/>
  <c r="S10" i="1"/>
  <c r="X2" i="1"/>
  <c r="L10" i="1"/>
  <c r="K10" i="1"/>
  <c r="E10" i="1"/>
  <c r="D10" i="1"/>
</calcChain>
</file>

<file path=xl/sharedStrings.xml><?xml version="1.0" encoding="utf-8"?>
<sst xmlns="http://schemas.openxmlformats.org/spreadsheetml/2006/main" count="115" uniqueCount="33">
  <si>
    <t xml:space="preserve">AA7075 Bend Bar ABLATIVE Coating </t>
  </si>
  <si>
    <t>Hole 1</t>
  </si>
  <si>
    <t>Centre of bar</t>
  </si>
  <si>
    <t>Hole Dia</t>
  </si>
  <si>
    <t>mm</t>
  </si>
  <si>
    <t>depth</t>
  </si>
  <si>
    <t>Residual Stresses (MPa)</t>
  </si>
  <si>
    <t>principal</t>
  </si>
  <si>
    <t>direct</t>
  </si>
  <si>
    <t>shear</t>
  </si>
  <si>
    <t>smax</t>
  </si>
  <si>
    <t>smin</t>
  </si>
  <si>
    <t>s1</t>
  </si>
  <si>
    <t>s3</t>
  </si>
  <si>
    <t>t13</t>
  </si>
  <si>
    <t>Gauge 1</t>
  </si>
  <si>
    <t>Scanning Direction (Parallel with the width of bar)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</si>
  <si>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m</t>
    </r>
  </si>
  <si>
    <t>Gauge 2</t>
  </si>
  <si>
    <t>Gauge 3</t>
  </si>
  <si>
    <t>At 45 degree</t>
  </si>
  <si>
    <t>Stepping Direction (Parallel with the length of bar)</t>
  </si>
  <si>
    <t>Hole 2</t>
  </si>
  <si>
    <t>AA7075 Bend Bar NO ABLATIVE Coating</t>
  </si>
  <si>
    <t>Right of center (5mm from edge of LSP Patch)</t>
  </si>
  <si>
    <t>Depth [mm]</t>
  </si>
  <si>
    <t>sigma on 1 [MPa]</t>
  </si>
  <si>
    <t>sigma on 3 [MPa]</t>
  </si>
  <si>
    <t>Stepping Direction</t>
  </si>
  <si>
    <t xml:space="preserve">Scanning Direction </t>
  </si>
  <si>
    <r>
      <t xml:space="preserve">Samples from South Africa </t>
    </r>
    <r>
      <rPr>
        <sz val="11"/>
        <color rgb="FFFF0000"/>
        <rFont val="Calibri"/>
        <family val="2"/>
        <scheme val="minor"/>
      </rPr>
      <t>(Gauge orientation is opposite to UK measurement)</t>
    </r>
  </si>
  <si>
    <t>3 GW/cm^2</t>
  </si>
  <si>
    <t>5 GW/cm^2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</si>
</sst>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Sheet1!$D$10</c:f>
              <c:strCache>
                <c:ptCount val="1"/>
                <c:pt idx="0">
                  <c:v>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14D-4F1D-80B4-428AC103170C}"/>
            </c:ext>
          </c:extLst>
        </c:ser>
        <c:ser>
          <c:idx val="1"/>
          <c:order val="1"/>
          <c:tx>
            <c:strRef>
              <c:f>Sheet1!$E$10</c:f>
              <c:strCache>
                <c:ptCount val="1"/>
                <c:pt idx="0">
                  <c:v>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14D-4F1D-80B4-428AC10317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51-41C0-B5BA-B1AE070E645A}"/>
            </c:ext>
          </c:extLst>
        </c:ser>
        <c:ser>
          <c:idx val="1"/>
          <c:order val="1"/>
          <c:tx>
            <c:strRef>
              <c:f>Sheet1!$L$10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51-41C0-B5BA-B1AE070E64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With Ablative Coating</a:t>
            </a:r>
          </a:p>
        </c:rich>
      </c:tx>
      <c:layout>
        <c:manualLayout>
          <c:xMode val="edge"/>
          <c:yMode val="edge"/>
          <c:x val="0.2719484990374538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4580336832895888"/>
          <c:y val="0.19923502582373642"/>
          <c:w val="0.79830774278215222"/>
          <c:h val="0.6794451457096567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Sheet1!$D$10</c:f>
              <c:strCache>
                <c:ptCount val="1"/>
                <c:pt idx="0">
                  <c:v>AB_Hole 1_s1</c:v>
                </c:pt>
              </c:strCache>
            </c:strRef>
          </c:tx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BC9-4F1D-A028-0BB01EF3BCFF}"/>
            </c:ext>
          </c:extLst>
        </c:ser>
        <c:ser>
          <c:idx val="3"/>
          <c:order val="1"/>
          <c:tx>
            <c:strRef>
              <c:f>Sheet1!$E$10</c:f>
              <c:strCache>
                <c:ptCount val="1"/>
                <c:pt idx="0">
                  <c:v>AB_Hole 1_s3</c:v>
                </c:pt>
              </c:strCache>
            </c:strRef>
          </c:tx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BC9-4F1D-A028-0BB01EF3BCFF}"/>
            </c:ext>
          </c:extLst>
        </c:ser>
        <c:ser>
          <c:idx val="0"/>
          <c:order val="2"/>
          <c:tx>
            <c:strRef>
              <c:f>Sheet1!$K$10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BC9-4F1D-A028-0BB01EF3BCFF}"/>
            </c:ext>
          </c:extLst>
        </c:ser>
        <c:ser>
          <c:idx val="1"/>
          <c:order val="3"/>
          <c:tx>
            <c:strRef>
              <c:f>Sheet1!$L$10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BC9-4F1D-A028-0BB01EF3B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831596320475205"/>
              <c:y val="0.12731169000317699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22749886099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Sheet1!$S$10</c:f>
              <c:strCache>
                <c:ptCount val="1"/>
                <c:pt idx="0">
                  <c:v>NAB_Hole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Sheet1!$P$13:$P$32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Sheet1!$S$13:$S$32</c:f>
              <c:numCache>
                <c:formatCode>General</c:formatCode>
                <c:ptCount val="20"/>
                <c:pt idx="0">
                  <c:v>-559.74582906132275</c:v>
                </c:pt>
                <c:pt idx="1">
                  <c:v>-448.07575920599618</c:v>
                </c:pt>
                <c:pt idx="2">
                  <c:v>-411.30121322521876</c:v>
                </c:pt>
                <c:pt idx="3">
                  <c:v>-405.98551843645185</c:v>
                </c:pt>
                <c:pt idx="4">
                  <c:v>-392.2126432547779</c:v>
                </c:pt>
                <c:pt idx="5">
                  <c:v>-388.80748031454812</c:v>
                </c:pt>
                <c:pt idx="6">
                  <c:v>-381.07671682773167</c:v>
                </c:pt>
                <c:pt idx="7">
                  <c:v>-351.97560651975596</c:v>
                </c:pt>
                <c:pt idx="8">
                  <c:v>-333.01086820867192</c:v>
                </c:pt>
                <c:pt idx="9">
                  <c:v>-321.85612489025704</c:v>
                </c:pt>
                <c:pt idx="10">
                  <c:v>-314.94952113151118</c:v>
                </c:pt>
                <c:pt idx="11">
                  <c:v>-290.58819170413852</c:v>
                </c:pt>
                <c:pt idx="12">
                  <c:v>-256.40594950652923</c:v>
                </c:pt>
                <c:pt idx="13">
                  <c:v>-213.46314470119884</c:v>
                </c:pt>
                <c:pt idx="14">
                  <c:v>-172.49742516715406</c:v>
                </c:pt>
                <c:pt idx="15">
                  <c:v>-152.01456540013166</c:v>
                </c:pt>
                <c:pt idx="16">
                  <c:v>-131.53170563310928</c:v>
                </c:pt>
                <c:pt idx="17">
                  <c:v>-100.18731458118241</c:v>
                </c:pt>
                <c:pt idx="18">
                  <c:v>-84.515119055218975</c:v>
                </c:pt>
                <c:pt idx="19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39C-4A1A-AC10-0E68E90827CC}"/>
            </c:ext>
          </c:extLst>
        </c:ser>
        <c:ser>
          <c:idx val="1"/>
          <c:order val="1"/>
          <c:tx>
            <c:strRef>
              <c:f>Sheet1!$T$10</c:f>
              <c:strCache>
                <c:ptCount val="1"/>
                <c:pt idx="0">
                  <c:v>NAB_Hole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Sheet1!$P$13:$P$32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Sheet1!$T$13:$T$32</c:f>
              <c:numCache>
                <c:formatCode>General</c:formatCode>
                <c:ptCount val="20"/>
                <c:pt idx="0">
                  <c:v>-554.24262797392169</c:v>
                </c:pt>
                <c:pt idx="1">
                  <c:v>-421.0903225817824</c:v>
                </c:pt>
                <c:pt idx="2">
                  <c:v>-358.79797392093081</c:v>
                </c:pt>
                <c:pt idx="3">
                  <c:v>-350.85105404914208</c:v>
                </c:pt>
                <c:pt idx="4">
                  <c:v>-345.14651174295392</c:v>
                </c:pt>
                <c:pt idx="5">
                  <c:v>-336.28561908710185</c:v>
                </c:pt>
                <c:pt idx="6">
                  <c:v>-328.60101406701796</c:v>
                </c:pt>
                <c:pt idx="7">
                  <c:v>-320.52427009902965</c:v>
                </c:pt>
                <c:pt idx="8">
                  <c:v>-311.74771097988173</c:v>
                </c:pt>
                <c:pt idx="9">
                  <c:v>-293.04797290985704</c:v>
                </c:pt>
                <c:pt idx="10">
                  <c:v>-281.74291618128638</c:v>
                </c:pt>
                <c:pt idx="11">
                  <c:v>-264.59239751817819</c:v>
                </c:pt>
                <c:pt idx="12">
                  <c:v>-242.50891346184224</c:v>
                </c:pt>
                <c:pt idx="13">
                  <c:v>-209.08233302176896</c:v>
                </c:pt>
                <c:pt idx="14">
                  <c:v>-175.04630817681851</c:v>
                </c:pt>
                <c:pt idx="15">
                  <c:v>-158.0282957543433</c:v>
                </c:pt>
                <c:pt idx="16">
                  <c:v>-141.01028333186812</c:v>
                </c:pt>
                <c:pt idx="17">
                  <c:v>-108.21698431794825</c:v>
                </c:pt>
                <c:pt idx="18">
                  <c:v>-91.8203348109883</c:v>
                </c:pt>
                <c:pt idx="19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39C-4A1A-AC10-0E68E9082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580336832895888"/>
          <c:y val="0.10648148148148148"/>
          <c:w val="0.79830774278215222"/>
          <c:h val="0.7721988918051909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3E9-4BDF-9600-9E814FDE42BC}"/>
            </c:ext>
          </c:extLst>
        </c:ser>
        <c:ser>
          <c:idx val="1"/>
          <c:order val="1"/>
          <c:tx>
            <c:strRef>
              <c:f>Sheet1!$AA$10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Sheet1!$AA$13:$AA$32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3E9-4BDF-9600-9E814FDE42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7153368328958878"/>
              <c:y val="2.682852143482066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No Ablative Coating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4580322749886099"/>
          <c:y val="0.19444444444444445"/>
          <c:w val="0.79830774278215222"/>
          <c:h val="0.68423592884222806"/>
        </c:manualLayout>
      </c:layout>
      <c:scatterChart>
        <c:scatterStyle val="smoothMarker"/>
        <c:varyColors val="0"/>
        <c:ser>
          <c:idx val="2"/>
          <c:order val="0"/>
          <c:tx>
            <c:strRef>
              <c:f>Sheet1!$S$10</c:f>
              <c:strCache>
                <c:ptCount val="1"/>
                <c:pt idx="0">
                  <c:v>NAB_Hole 1_s1</c:v>
                </c:pt>
              </c:strCache>
            </c:strRef>
          </c:tx>
          <c:xVal>
            <c:numRef>
              <c:f>Sheet1!$P$15:$P$32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Sheet1!$S$15:$S$32</c:f>
              <c:numCache>
                <c:formatCode>General</c:formatCode>
                <c:ptCount val="18"/>
                <c:pt idx="0">
                  <c:v>-411.30121322521876</c:v>
                </c:pt>
                <c:pt idx="1">
                  <c:v>-405.98551843645185</c:v>
                </c:pt>
                <c:pt idx="2">
                  <c:v>-392.2126432547779</c:v>
                </c:pt>
                <c:pt idx="3">
                  <c:v>-388.80748031454812</c:v>
                </c:pt>
                <c:pt idx="4">
                  <c:v>-381.07671682773167</c:v>
                </c:pt>
                <c:pt idx="5">
                  <c:v>-351.97560651975596</c:v>
                </c:pt>
                <c:pt idx="6">
                  <c:v>-333.01086820867192</c:v>
                </c:pt>
                <c:pt idx="7">
                  <c:v>-321.85612489025704</c:v>
                </c:pt>
                <c:pt idx="8">
                  <c:v>-314.94952113151118</c:v>
                </c:pt>
                <c:pt idx="9">
                  <c:v>-290.58819170413852</c:v>
                </c:pt>
                <c:pt idx="10">
                  <c:v>-256.40594950652923</c:v>
                </c:pt>
                <c:pt idx="11">
                  <c:v>-213.46314470119884</c:v>
                </c:pt>
                <c:pt idx="12">
                  <c:v>-172.49742516715406</c:v>
                </c:pt>
                <c:pt idx="13">
                  <c:v>-152.01456540013166</c:v>
                </c:pt>
                <c:pt idx="14">
                  <c:v>-131.53170563310928</c:v>
                </c:pt>
                <c:pt idx="15">
                  <c:v>-100.18731458118241</c:v>
                </c:pt>
                <c:pt idx="16">
                  <c:v>-84.515119055218975</c:v>
                </c:pt>
                <c:pt idx="17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8ACD-4116-B6F3-C72B531840F5}"/>
            </c:ext>
          </c:extLst>
        </c:ser>
        <c:ser>
          <c:idx val="3"/>
          <c:order val="1"/>
          <c:tx>
            <c:strRef>
              <c:f>Sheet1!$T$10</c:f>
              <c:strCache>
                <c:ptCount val="1"/>
                <c:pt idx="0">
                  <c:v>NAB_Hole 1_s3</c:v>
                </c:pt>
              </c:strCache>
            </c:strRef>
          </c:tx>
          <c:xVal>
            <c:numRef>
              <c:f>Sheet1!$P$15:$P$32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Sheet1!$T$15:$T$32</c:f>
              <c:numCache>
                <c:formatCode>General</c:formatCode>
                <c:ptCount val="18"/>
                <c:pt idx="0">
                  <c:v>-358.79797392093081</c:v>
                </c:pt>
                <c:pt idx="1">
                  <c:v>-350.85105404914208</c:v>
                </c:pt>
                <c:pt idx="2">
                  <c:v>-345.14651174295392</c:v>
                </c:pt>
                <c:pt idx="3">
                  <c:v>-336.28561908710185</c:v>
                </c:pt>
                <c:pt idx="4">
                  <c:v>-328.60101406701796</c:v>
                </c:pt>
                <c:pt idx="5">
                  <c:v>-320.52427009902965</c:v>
                </c:pt>
                <c:pt idx="6">
                  <c:v>-311.74771097988173</c:v>
                </c:pt>
                <c:pt idx="7">
                  <c:v>-293.04797290985704</c:v>
                </c:pt>
                <c:pt idx="8">
                  <c:v>-281.74291618128638</c:v>
                </c:pt>
                <c:pt idx="9">
                  <c:v>-264.59239751817819</c:v>
                </c:pt>
                <c:pt idx="10">
                  <c:v>-242.50891346184224</c:v>
                </c:pt>
                <c:pt idx="11">
                  <c:v>-209.08233302176896</c:v>
                </c:pt>
                <c:pt idx="12">
                  <c:v>-175.04630817681851</c:v>
                </c:pt>
                <c:pt idx="13">
                  <c:v>-158.0282957543433</c:v>
                </c:pt>
                <c:pt idx="14">
                  <c:v>-141.01028333186812</c:v>
                </c:pt>
                <c:pt idx="15">
                  <c:v>-108.21698431794825</c:v>
                </c:pt>
                <c:pt idx="16">
                  <c:v>-91.8203348109883</c:v>
                </c:pt>
                <c:pt idx="17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8ACD-4116-B6F3-C72B531840F5}"/>
            </c:ext>
          </c:extLst>
        </c:ser>
        <c:ser>
          <c:idx val="0"/>
          <c:order val="2"/>
          <c:tx>
            <c:strRef>
              <c:f>Sheet1!$Z$10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8ACD-4116-B6F3-C72B531840F5}"/>
            </c:ext>
          </c:extLst>
        </c:ser>
        <c:ser>
          <c:idx val="1"/>
          <c:order val="3"/>
          <c:tx>
            <c:strRef>
              <c:f>Sheet1!$AA$10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Sheet1!$AA$13:$AA$32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8ACD-4116-B6F3-C72B53184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42276530335176"/>
              <c:y val="0.11016185476815397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0"/>
            </a:pPr>
            <a:r>
              <a:rPr lang="en-GB" b="0"/>
              <a:t>With Ablative Coating Comparison to Results from SA</a:t>
            </a:r>
          </a:p>
        </c:rich>
      </c:tx>
      <c:layout>
        <c:manualLayout>
          <c:xMode val="edge"/>
          <c:yMode val="edge"/>
          <c:x val="0.28146398588836463"/>
          <c:y val="2.318841285356243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9793007334901712E-2"/>
          <c:y val="0.13491498618723907"/>
          <c:w val="0.85431809103544221"/>
          <c:h val="0.74376518103799305"/>
        </c:manualLayout>
      </c:layout>
      <c:scatterChart>
        <c:scatterStyle val="smoothMarker"/>
        <c:varyColors val="0"/>
        <c:ser>
          <c:idx val="2"/>
          <c:order val="0"/>
          <c:tx>
            <c:strRef>
              <c:f>Sheet1!$D$10</c:f>
              <c:strCache>
                <c:ptCount val="1"/>
                <c:pt idx="0">
                  <c:v>AB_Hole 1_s1</c:v>
                </c:pt>
              </c:strCache>
            </c:strRef>
          </c:tx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B0D-4093-90DE-15E01768E5DB}"/>
            </c:ext>
          </c:extLst>
        </c:ser>
        <c:ser>
          <c:idx val="3"/>
          <c:order val="1"/>
          <c:tx>
            <c:strRef>
              <c:f>Sheet1!$E$10</c:f>
              <c:strCache>
                <c:ptCount val="1"/>
                <c:pt idx="0">
                  <c:v>AB_Hole 1_s3</c:v>
                </c:pt>
              </c:strCache>
            </c:strRef>
          </c:tx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B0D-4093-90DE-15E01768E5DB}"/>
            </c:ext>
          </c:extLst>
        </c:ser>
        <c:ser>
          <c:idx val="0"/>
          <c:order val="2"/>
          <c:tx>
            <c:strRef>
              <c:f>Sheet1!$K$10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Sheet1!$K$13:$K$32</c:f>
              <c:numCache>
                <c:formatCode>General</c:formatCode>
                <c:ptCount val="20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6B0D-4093-90DE-15E01768E5DB}"/>
            </c:ext>
          </c:extLst>
        </c:ser>
        <c:ser>
          <c:idx val="1"/>
          <c:order val="3"/>
          <c:tx>
            <c:strRef>
              <c:f>Sheet1!$L$10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Sheet1!$L$13:$L$32</c:f>
              <c:numCache>
                <c:formatCode>General</c:formatCode>
                <c:ptCount val="20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B0D-4093-90DE-15E01768E5DB}"/>
            </c:ext>
          </c:extLst>
        </c:ser>
        <c:ser>
          <c:idx val="4"/>
          <c:order val="4"/>
          <c:tx>
            <c:strRef>
              <c:f>Sheet1!$AI$9</c:f>
              <c:strCache>
                <c:ptCount val="1"/>
                <c:pt idx="0">
                  <c:v>3 GW/cm^2_s1</c:v>
                </c:pt>
              </c:strCache>
            </c:strRef>
          </c:tx>
          <c:xVal>
            <c:numRef>
              <c:f>Sheet1!$AH$12:$AH$31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Sheet1!$AI$12:$AI$31</c:f>
              <c:numCache>
                <c:formatCode>General</c:formatCode>
                <c:ptCount val="20"/>
                <c:pt idx="0">
                  <c:v>-269.541</c:v>
                </c:pt>
                <c:pt idx="1">
                  <c:v>-230.06800000000001</c:v>
                </c:pt>
                <c:pt idx="2">
                  <c:v>-195.501</c:v>
                </c:pt>
                <c:pt idx="3">
                  <c:v>-172.072</c:v>
                </c:pt>
                <c:pt idx="4">
                  <c:v>-160.07300000000001</c:v>
                </c:pt>
                <c:pt idx="5">
                  <c:v>-150.11799999999999</c:v>
                </c:pt>
                <c:pt idx="6">
                  <c:v>-138.77600000000001</c:v>
                </c:pt>
                <c:pt idx="7">
                  <c:v>-128.30600000000001</c:v>
                </c:pt>
                <c:pt idx="8">
                  <c:v>-118.021</c:v>
                </c:pt>
                <c:pt idx="9">
                  <c:v>-107.045</c:v>
                </c:pt>
                <c:pt idx="10">
                  <c:v>-96.843000000000004</c:v>
                </c:pt>
                <c:pt idx="11">
                  <c:v>-87.372</c:v>
                </c:pt>
                <c:pt idx="12">
                  <c:v>-76.751999999999995</c:v>
                </c:pt>
                <c:pt idx="13">
                  <c:v>-64.765000000000001</c:v>
                </c:pt>
                <c:pt idx="14">
                  <c:v>-53.203000000000003</c:v>
                </c:pt>
                <c:pt idx="15">
                  <c:v>-44.142000000000003</c:v>
                </c:pt>
                <c:pt idx="16">
                  <c:v>-38.945999999999998</c:v>
                </c:pt>
                <c:pt idx="17">
                  <c:v>-36.954000000000001</c:v>
                </c:pt>
                <c:pt idx="18">
                  <c:v>-35.945</c:v>
                </c:pt>
                <c:pt idx="19">
                  <c:v>-34.908999999999999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6B0D-4093-90DE-15E01768E5DB}"/>
            </c:ext>
          </c:extLst>
        </c:ser>
        <c:ser>
          <c:idx val="5"/>
          <c:order val="5"/>
          <c:tx>
            <c:strRef>
              <c:f>Sheet1!$AJ$9</c:f>
              <c:strCache>
                <c:ptCount val="1"/>
                <c:pt idx="0">
                  <c:v>3 GW/cm^2_s3</c:v>
                </c:pt>
              </c:strCache>
            </c:strRef>
          </c:tx>
          <c:xVal>
            <c:numRef>
              <c:f>Sheet1!$AH$12:$AH$31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Sheet1!$AJ$12:$AJ$31</c:f>
              <c:numCache>
                <c:formatCode>General</c:formatCode>
                <c:ptCount val="20"/>
                <c:pt idx="0">
                  <c:v>-276.75799999999998</c:v>
                </c:pt>
                <c:pt idx="1">
                  <c:v>-231.04300000000001</c:v>
                </c:pt>
                <c:pt idx="2">
                  <c:v>-194.78299999999999</c:v>
                </c:pt>
                <c:pt idx="3">
                  <c:v>-171.977</c:v>
                </c:pt>
                <c:pt idx="4">
                  <c:v>-159.464</c:v>
                </c:pt>
                <c:pt idx="5">
                  <c:v>-146.381</c:v>
                </c:pt>
                <c:pt idx="6">
                  <c:v>-130.899</c:v>
                </c:pt>
                <c:pt idx="7">
                  <c:v>-118.22199999999999</c:v>
                </c:pt>
                <c:pt idx="8">
                  <c:v>-107.093</c:v>
                </c:pt>
                <c:pt idx="9">
                  <c:v>-95.007000000000005</c:v>
                </c:pt>
                <c:pt idx="10">
                  <c:v>-86.012</c:v>
                </c:pt>
                <c:pt idx="11">
                  <c:v>-82.328000000000003</c:v>
                </c:pt>
                <c:pt idx="12">
                  <c:v>-77.923000000000002</c:v>
                </c:pt>
                <c:pt idx="13">
                  <c:v>-67.759</c:v>
                </c:pt>
                <c:pt idx="14">
                  <c:v>-55.497</c:v>
                </c:pt>
                <c:pt idx="15">
                  <c:v>-46.984999999999999</c:v>
                </c:pt>
                <c:pt idx="16">
                  <c:v>-42.978999999999999</c:v>
                </c:pt>
                <c:pt idx="17">
                  <c:v>-41.703000000000003</c:v>
                </c:pt>
                <c:pt idx="18">
                  <c:v>-42.228999999999999</c:v>
                </c:pt>
                <c:pt idx="19">
                  <c:v>-43.457000000000001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6B0D-4093-90DE-15E01768E5DB}"/>
            </c:ext>
          </c:extLst>
        </c:ser>
        <c:ser>
          <c:idx val="6"/>
          <c:order val="6"/>
          <c:tx>
            <c:strRef>
              <c:f>Sheet1!$AP$9</c:f>
              <c:strCache>
                <c:ptCount val="1"/>
                <c:pt idx="0">
                  <c:v>5 GW/cm^2_s1</c:v>
                </c:pt>
              </c:strCache>
            </c:strRef>
          </c:tx>
          <c:xVal>
            <c:numRef>
              <c:f>Sheet1!$AO$12:$AO$31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Sheet1!$AP$12:$AP$31</c:f>
              <c:numCache>
                <c:formatCode>General</c:formatCode>
                <c:ptCount val="20"/>
                <c:pt idx="0">
                  <c:v>-267.91699999999997</c:v>
                </c:pt>
                <c:pt idx="1">
                  <c:v>-284.71300000000002</c:v>
                </c:pt>
                <c:pt idx="2">
                  <c:v>-286.36799999999999</c:v>
                </c:pt>
                <c:pt idx="3">
                  <c:v>-260.77800000000002</c:v>
                </c:pt>
                <c:pt idx="4">
                  <c:v>-205.59899999999999</c:v>
                </c:pt>
                <c:pt idx="5">
                  <c:v>-152.01400000000001</c:v>
                </c:pt>
                <c:pt idx="6">
                  <c:v>-153.78</c:v>
                </c:pt>
                <c:pt idx="7">
                  <c:v>-203.72399999999999</c:v>
                </c:pt>
                <c:pt idx="8">
                  <c:v>-243.12100000000001</c:v>
                </c:pt>
                <c:pt idx="9">
                  <c:v>-241.756</c:v>
                </c:pt>
                <c:pt idx="10">
                  <c:v>-217.39699999999999</c:v>
                </c:pt>
                <c:pt idx="11">
                  <c:v>-197.072</c:v>
                </c:pt>
                <c:pt idx="12">
                  <c:v>-190.11699999999999</c:v>
                </c:pt>
                <c:pt idx="13">
                  <c:v>-189.49</c:v>
                </c:pt>
                <c:pt idx="14">
                  <c:v>-184.45099999999999</c:v>
                </c:pt>
                <c:pt idx="15">
                  <c:v>-172.40700000000001</c:v>
                </c:pt>
                <c:pt idx="16">
                  <c:v>-159.108</c:v>
                </c:pt>
                <c:pt idx="17">
                  <c:v>-148.345</c:v>
                </c:pt>
                <c:pt idx="18">
                  <c:v>-138.44200000000001</c:v>
                </c:pt>
                <c:pt idx="19">
                  <c:v>-128.197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6B0D-4093-90DE-15E01768E5DB}"/>
            </c:ext>
          </c:extLst>
        </c:ser>
        <c:ser>
          <c:idx val="7"/>
          <c:order val="7"/>
          <c:tx>
            <c:strRef>
              <c:f>Sheet1!$AQ$9</c:f>
              <c:strCache>
                <c:ptCount val="1"/>
                <c:pt idx="0">
                  <c:v>5 GW/cm^2_s3</c:v>
                </c:pt>
              </c:strCache>
            </c:strRef>
          </c:tx>
          <c:xVal>
            <c:numRef>
              <c:f>Sheet1!$AO$12:$AO$31</c:f>
              <c:numCache>
                <c:formatCode>General</c:formatCode>
                <c:ptCount val="20"/>
                <c:pt idx="0">
                  <c:v>25</c:v>
                </c:pt>
                <c:pt idx="1">
                  <c:v>75</c:v>
                </c:pt>
                <c:pt idx="2">
                  <c:v>125</c:v>
                </c:pt>
                <c:pt idx="3">
                  <c:v>175</c:v>
                </c:pt>
                <c:pt idx="4">
                  <c:v>225</c:v>
                </c:pt>
                <c:pt idx="5">
                  <c:v>275</c:v>
                </c:pt>
                <c:pt idx="6">
                  <c:v>325</c:v>
                </c:pt>
                <c:pt idx="7">
                  <c:v>375</c:v>
                </c:pt>
                <c:pt idx="8">
                  <c:v>425</c:v>
                </c:pt>
                <c:pt idx="9">
                  <c:v>475</c:v>
                </c:pt>
                <c:pt idx="10">
                  <c:v>525</c:v>
                </c:pt>
                <c:pt idx="11">
                  <c:v>575</c:v>
                </c:pt>
                <c:pt idx="12">
                  <c:v>625</c:v>
                </c:pt>
                <c:pt idx="13">
                  <c:v>675</c:v>
                </c:pt>
                <c:pt idx="14">
                  <c:v>725</c:v>
                </c:pt>
                <c:pt idx="15">
                  <c:v>775</c:v>
                </c:pt>
                <c:pt idx="16">
                  <c:v>825</c:v>
                </c:pt>
                <c:pt idx="17">
                  <c:v>875</c:v>
                </c:pt>
                <c:pt idx="18">
                  <c:v>925</c:v>
                </c:pt>
                <c:pt idx="19">
                  <c:v>975</c:v>
                </c:pt>
              </c:numCache>
            </c:numRef>
          </c:xVal>
          <c:yVal>
            <c:numRef>
              <c:f>Sheet1!$AQ$12:$AQ$31</c:f>
              <c:numCache>
                <c:formatCode>General</c:formatCode>
                <c:ptCount val="20"/>
                <c:pt idx="0">
                  <c:v>-286.101</c:v>
                </c:pt>
                <c:pt idx="1">
                  <c:v>-288.89999999999998</c:v>
                </c:pt>
                <c:pt idx="2">
                  <c:v>-279.30200000000002</c:v>
                </c:pt>
                <c:pt idx="3">
                  <c:v>-258.18599999999998</c:v>
                </c:pt>
                <c:pt idx="4">
                  <c:v>-236.84899999999999</c:v>
                </c:pt>
                <c:pt idx="5">
                  <c:v>-224.34200000000001</c:v>
                </c:pt>
                <c:pt idx="6">
                  <c:v>-223.935</c:v>
                </c:pt>
                <c:pt idx="7">
                  <c:v>-229.85300000000001</c:v>
                </c:pt>
                <c:pt idx="8">
                  <c:v>-233.06700000000001</c:v>
                </c:pt>
                <c:pt idx="9">
                  <c:v>-229.148</c:v>
                </c:pt>
                <c:pt idx="10">
                  <c:v>-219.071</c:v>
                </c:pt>
                <c:pt idx="11">
                  <c:v>-206.91</c:v>
                </c:pt>
                <c:pt idx="12">
                  <c:v>-196.69900000000001</c:v>
                </c:pt>
                <c:pt idx="13">
                  <c:v>-188.45599999999999</c:v>
                </c:pt>
                <c:pt idx="14">
                  <c:v>-178.197</c:v>
                </c:pt>
                <c:pt idx="15">
                  <c:v>-163.26</c:v>
                </c:pt>
                <c:pt idx="16">
                  <c:v>-145.82400000000001</c:v>
                </c:pt>
                <c:pt idx="17">
                  <c:v>-130.322</c:v>
                </c:pt>
                <c:pt idx="18">
                  <c:v>-118.706</c:v>
                </c:pt>
                <c:pt idx="19">
                  <c:v>-109.20099999999999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6B0D-4093-90DE-15E01768E5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6511542925114951"/>
              <c:y val="9.5151724282300287E-2"/>
            </c:manualLayout>
          </c:layout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All Bend bar Results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19994628106337"/>
          <c:y val="0.13625953052958295"/>
          <c:w val="0.82491117929940316"/>
          <c:h val="0.74242090770283131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Sheet1!$D$10</c:f>
              <c:strCache>
                <c:ptCount val="1"/>
                <c:pt idx="0">
                  <c:v>AB_Hole 1_s1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Sheet1!$D$13:$D$32</c:f>
              <c:numCache>
                <c:formatCode>General</c:formatCode>
                <c:ptCount val="20"/>
                <c:pt idx="0">
                  <c:v>-65.664922748466552</c:v>
                </c:pt>
                <c:pt idx="1">
                  <c:v>-205.02940414169365</c:v>
                </c:pt>
                <c:pt idx="2">
                  <c:v>-296.34809108424668</c:v>
                </c:pt>
                <c:pt idx="3">
                  <c:v>-307.35425641568798</c:v>
                </c:pt>
                <c:pt idx="4">
                  <c:v>-297.06077483537791</c:v>
                </c:pt>
                <c:pt idx="5">
                  <c:v>-292.946151764587</c:v>
                </c:pt>
                <c:pt idx="6">
                  <c:v>-286.02285221703158</c:v>
                </c:pt>
                <c:pt idx="7">
                  <c:v>-270.11480730717795</c:v>
                </c:pt>
                <c:pt idx="8">
                  <c:v>-261.52695824893766</c:v>
                </c:pt>
                <c:pt idx="9">
                  <c:v>-251.96132781748824</c:v>
                </c:pt>
                <c:pt idx="10">
                  <c:v>-242.84499315844656</c:v>
                </c:pt>
                <c:pt idx="11">
                  <c:v>-227.05946903175644</c:v>
                </c:pt>
                <c:pt idx="12">
                  <c:v>-213.43858851760507</c:v>
                </c:pt>
                <c:pt idx="13">
                  <c:v>-182.7864946437216</c:v>
                </c:pt>
                <c:pt idx="14">
                  <c:v>-153.14565147248558</c:v>
                </c:pt>
                <c:pt idx="15">
                  <c:v>-138.32522988686759</c:v>
                </c:pt>
                <c:pt idx="16">
                  <c:v>-123.50480830124962</c:v>
                </c:pt>
                <c:pt idx="17">
                  <c:v>-95.273401481208253</c:v>
                </c:pt>
                <c:pt idx="18">
                  <c:v>-81.157698071187582</c:v>
                </c:pt>
                <c:pt idx="19">
                  <c:v>-67.041994661166896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2B-4E58-9209-807A3379CC43}"/>
            </c:ext>
          </c:extLst>
        </c:ser>
        <c:ser>
          <c:idx val="1"/>
          <c:order val="1"/>
          <c:tx>
            <c:strRef>
              <c:f>Sheet1!$E$10</c:f>
              <c:strCache>
                <c:ptCount val="1"/>
                <c:pt idx="0">
                  <c:v>AB_Hole 1_s3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Sheet1!$A$13:$A$32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Sheet1!$E$13:$E$32</c:f>
              <c:numCache>
                <c:formatCode>General</c:formatCode>
                <c:ptCount val="20"/>
                <c:pt idx="0">
                  <c:v>-60.28677695401214</c:v>
                </c:pt>
                <c:pt idx="1">
                  <c:v>-183.97543273840722</c:v>
                </c:pt>
                <c:pt idx="2">
                  <c:v>-265.86443517578698</c:v>
                </c:pt>
                <c:pt idx="3">
                  <c:v>-283.64432347136909</c:v>
                </c:pt>
                <c:pt idx="4">
                  <c:v>-274.55738230215326</c:v>
                </c:pt>
                <c:pt idx="5">
                  <c:v>-261.38170793760406</c:v>
                </c:pt>
                <c:pt idx="6">
                  <c:v>-254.29968294468719</c:v>
                </c:pt>
                <c:pt idx="7">
                  <c:v>-246.23996681772391</c:v>
                </c:pt>
                <c:pt idx="8">
                  <c:v>-246.97997818783895</c:v>
                </c:pt>
                <c:pt idx="9">
                  <c:v>-245.7093788977601</c:v>
                </c:pt>
                <c:pt idx="10">
                  <c:v>-239.43265899480375</c:v>
                </c:pt>
                <c:pt idx="11">
                  <c:v>-227.27390653357051</c:v>
                </c:pt>
                <c:pt idx="12">
                  <c:v>-217.69518172818749</c:v>
                </c:pt>
                <c:pt idx="13">
                  <c:v>-197.2549552340439</c:v>
                </c:pt>
                <c:pt idx="14">
                  <c:v>-169.15031563667972</c:v>
                </c:pt>
                <c:pt idx="15">
                  <c:v>-155.09799583799764</c:v>
                </c:pt>
                <c:pt idx="16">
                  <c:v>-141.04567603931554</c:v>
                </c:pt>
                <c:pt idx="17">
                  <c:v>-111.50118975097647</c:v>
                </c:pt>
                <c:pt idx="18">
                  <c:v>-96.728946606806915</c:v>
                </c:pt>
                <c:pt idx="19">
                  <c:v>-81.956703462637378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2B-4E58-9209-807A3379CC43}"/>
            </c:ext>
          </c:extLst>
        </c:ser>
        <c:ser>
          <c:idx val="2"/>
          <c:order val="2"/>
          <c:tx>
            <c:strRef>
              <c:f>Sheet1!$K$10</c:f>
              <c:strCache>
                <c:ptCount val="1"/>
                <c:pt idx="0">
                  <c:v>AB_Hole 2_s1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Sheet1!$K$13:$K$33</c:f>
              <c:numCache>
                <c:formatCode>General</c:formatCode>
                <c:ptCount val="21"/>
                <c:pt idx="0">
                  <c:v>-185.27607707958822</c:v>
                </c:pt>
                <c:pt idx="1">
                  <c:v>-250.07592809430105</c:v>
                </c:pt>
                <c:pt idx="2">
                  <c:v>-293.54847535238463</c:v>
                </c:pt>
                <c:pt idx="3">
                  <c:v>-295.87331468989788</c:v>
                </c:pt>
                <c:pt idx="4">
                  <c:v>-287.95551679324797</c:v>
                </c:pt>
                <c:pt idx="5">
                  <c:v>-289.75353977843554</c:v>
                </c:pt>
                <c:pt idx="6">
                  <c:v>-291.38043775493384</c:v>
                </c:pt>
                <c:pt idx="7">
                  <c:v>-270.25334379560286</c:v>
                </c:pt>
                <c:pt idx="8">
                  <c:v>-252.58866899256785</c:v>
                </c:pt>
                <c:pt idx="9">
                  <c:v>-240.30824804091614</c:v>
                </c:pt>
                <c:pt idx="10">
                  <c:v>-231.15374146035305</c:v>
                </c:pt>
                <c:pt idx="11">
                  <c:v>-215.65322568821546</c:v>
                </c:pt>
                <c:pt idx="12">
                  <c:v>-197.48244939618047</c:v>
                </c:pt>
                <c:pt idx="13">
                  <c:v>-171.39439632849582</c:v>
                </c:pt>
                <c:pt idx="14">
                  <c:v>-142.60667032475175</c:v>
                </c:pt>
                <c:pt idx="15">
                  <c:v>-128.21280732287971</c:v>
                </c:pt>
                <c:pt idx="16">
                  <c:v>-113.81894432100765</c:v>
                </c:pt>
                <c:pt idx="17">
                  <c:v>-83.563891310157388</c:v>
                </c:pt>
                <c:pt idx="18">
                  <c:v>-68.43636480473225</c:v>
                </c:pt>
                <c:pt idx="19">
                  <c:v>-53.308838299307105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F82B-4E58-9209-807A3379CC43}"/>
            </c:ext>
          </c:extLst>
        </c:ser>
        <c:ser>
          <c:idx val="3"/>
          <c:order val="3"/>
          <c:tx>
            <c:strRef>
              <c:f>Sheet1!$L$10</c:f>
              <c:strCache>
                <c:ptCount val="1"/>
                <c:pt idx="0">
                  <c:v>AB_Hole 2_s3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Sheet1!$H$13:$H$32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Sheet1!$L$13:$L$33</c:f>
              <c:numCache>
                <c:formatCode>General</c:formatCode>
                <c:ptCount val="21"/>
                <c:pt idx="0">
                  <c:v>-144.50271210732609</c:v>
                </c:pt>
                <c:pt idx="1">
                  <c:v>-201.37690320055123</c:v>
                </c:pt>
                <c:pt idx="2">
                  <c:v>-232.43502017721556</c:v>
                </c:pt>
                <c:pt idx="3">
                  <c:v>-237.92625208715134</c:v>
                </c:pt>
                <c:pt idx="4">
                  <c:v>-237.86366289825764</c:v>
                </c:pt>
                <c:pt idx="5">
                  <c:v>-242.20348283681798</c:v>
                </c:pt>
                <c:pt idx="6">
                  <c:v>-249.65850966831988</c:v>
                </c:pt>
                <c:pt idx="7">
                  <c:v>-241.69195157481869</c:v>
                </c:pt>
                <c:pt idx="8">
                  <c:v>-237.93971042175647</c:v>
                </c:pt>
                <c:pt idx="9">
                  <c:v>-231.41779007024681</c:v>
                </c:pt>
                <c:pt idx="10">
                  <c:v>-225.23153163168985</c:v>
                </c:pt>
                <c:pt idx="11">
                  <c:v>-215.14654102993325</c:v>
                </c:pt>
                <c:pt idx="12">
                  <c:v>-204.25176702337819</c:v>
                </c:pt>
                <c:pt idx="13">
                  <c:v>-177.14757205427662</c:v>
                </c:pt>
                <c:pt idx="14">
                  <c:v>-147.7059916105116</c:v>
                </c:pt>
                <c:pt idx="15">
                  <c:v>-132.98520138862909</c:v>
                </c:pt>
                <c:pt idx="16">
                  <c:v>-118.26441116674658</c:v>
                </c:pt>
                <c:pt idx="17">
                  <c:v>-88.191608437912336</c:v>
                </c:pt>
                <c:pt idx="18">
                  <c:v>-73.155207073495205</c:v>
                </c:pt>
                <c:pt idx="19">
                  <c:v>-58.118805709078082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F82B-4E58-9209-807A3379CC43}"/>
            </c:ext>
          </c:extLst>
        </c:ser>
        <c:ser>
          <c:idx val="4"/>
          <c:order val="4"/>
          <c:tx>
            <c:strRef>
              <c:f>Sheet1!$S$10</c:f>
              <c:strCache>
                <c:ptCount val="1"/>
                <c:pt idx="0">
                  <c:v>NAB_Hole 1_s1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Sheet1!$P$15:$P$32</c:f>
              <c:numCache>
                <c:formatCode>General</c:formatCode>
                <c:ptCount val="18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  <c:pt idx="16">
                  <c:v>896</c:v>
                </c:pt>
                <c:pt idx="17">
                  <c:v>1024</c:v>
                </c:pt>
              </c:numCache>
            </c:numRef>
          </c:xVal>
          <c:yVal>
            <c:numRef>
              <c:f>Sheet1!$S$15:$S$34</c:f>
              <c:numCache>
                <c:formatCode>General</c:formatCode>
                <c:ptCount val="20"/>
                <c:pt idx="0">
                  <c:v>-411.30121322521876</c:v>
                </c:pt>
                <c:pt idx="1">
                  <c:v>-405.98551843645185</c:v>
                </c:pt>
                <c:pt idx="2">
                  <c:v>-392.2126432547779</c:v>
                </c:pt>
                <c:pt idx="3">
                  <c:v>-388.80748031454812</c:v>
                </c:pt>
                <c:pt idx="4">
                  <c:v>-381.07671682773167</c:v>
                </c:pt>
                <c:pt idx="5">
                  <c:v>-351.97560651975596</c:v>
                </c:pt>
                <c:pt idx="6">
                  <c:v>-333.01086820867192</c:v>
                </c:pt>
                <c:pt idx="7">
                  <c:v>-321.85612489025704</c:v>
                </c:pt>
                <c:pt idx="8">
                  <c:v>-314.94952113151118</c:v>
                </c:pt>
                <c:pt idx="9">
                  <c:v>-290.58819170413852</c:v>
                </c:pt>
                <c:pt idx="10">
                  <c:v>-256.40594950652923</c:v>
                </c:pt>
                <c:pt idx="11">
                  <c:v>-213.46314470119884</c:v>
                </c:pt>
                <c:pt idx="12">
                  <c:v>-172.49742516715406</c:v>
                </c:pt>
                <c:pt idx="13">
                  <c:v>-152.01456540013166</c:v>
                </c:pt>
                <c:pt idx="14">
                  <c:v>-131.53170563310928</c:v>
                </c:pt>
                <c:pt idx="15">
                  <c:v>-100.18731458118241</c:v>
                </c:pt>
                <c:pt idx="16">
                  <c:v>-84.515119055218975</c:v>
                </c:pt>
                <c:pt idx="17">
                  <c:v>-68.842923529255543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F82B-4E58-9209-807A3379CC43}"/>
            </c:ext>
          </c:extLst>
        </c:ser>
        <c:ser>
          <c:idx val="5"/>
          <c:order val="5"/>
          <c:tx>
            <c:strRef>
              <c:f>Sheet1!$T$10</c:f>
              <c:strCache>
                <c:ptCount val="1"/>
                <c:pt idx="0">
                  <c:v>NAB_Hole 1_s3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Sheet1!$P$15:$P$30</c:f>
              <c:numCache>
                <c:formatCode>General</c:formatCode>
                <c:ptCount val="16"/>
                <c:pt idx="0">
                  <c:v>40</c:v>
                </c:pt>
                <c:pt idx="1">
                  <c:v>56</c:v>
                </c:pt>
                <c:pt idx="2">
                  <c:v>72</c:v>
                </c:pt>
                <c:pt idx="3">
                  <c:v>88</c:v>
                </c:pt>
                <c:pt idx="4">
                  <c:v>112</c:v>
                </c:pt>
                <c:pt idx="5">
                  <c:v>144</c:v>
                </c:pt>
                <c:pt idx="6">
                  <c:v>176</c:v>
                </c:pt>
                <c:pt idx="7">
                  <c:v>208</c:v>
                </c:pt>
                <c:pt idx="8">
                  <c:v>240</c:v>
                </c:pt>
                <c:pt idx="9">
                  <c:v>288</c:v>
                </c:pt>
                <c:pt idx="10">
                  <c:v>352</c:v>
                </c:pt>
                <c:pt idx="11">
                  <c:v>448</c:v>
                </c:pt>
                <c:pt idx="12">
                  <c:v>512</c:v>
                </c:pt>
                <c:pt idx="13">
                  <c:v>576</c:v>
                </c:pt>
                <c:pt idx="14">
                  <c:v>640</c:v>
                </c:pt>
                <c:pt idx="15">
                  <c:v>768</c:v>
                </c:pt>
              </c:numCache>
            </c:numRef>
          </c:xVal>
          <c:yVal>
            <c:numRef>
              <c:f>Sheet1!$T$15:$T$34</c:f>
              <c:numCache>
                <c:formatCode>General</c:formatCode>
                <c:ptCount val="20"/>
                <c:pt idx="0">
                  <c:v>-358.79797392093081</c:v>
                </c:pt>
                <c:pt idx="1">
                  <c:v>-350.85105404914208</c:v>
                </c:pt>
                <c:pt idx="2">
                  <c:v>-345.14651174295392</c:v>
                </c:pt>
                <c:pt idx="3">
                  <c:v>-336.28561908710185</c:v>
                </c:pt>
                <c:pt idx="4">
                  <c:v>-328.60101406701796</c:v>
                </c:pt>
                <c:pt idx="5">
                  <c:v>-320.52427009902965</c:v>
                </c:pt>
                <c:pt idx="6">
                  <c:v>-311.74771097988173</c:v>
                </c:pt>
                <c:pt idx="7">
                  <c:v>-293.04797290985704</c:v>
                </c:pt>
                <c:pt idx="8">
                  <c:v>-281.74291618128638</c:v>
                </c:pt>
                <c:pt idx="9">
                  <c:v>-264.59239751817819</c:v>
                </c:pt>
                <c:pt idx="10">
                  <c:v>-242.50891346184224</c:v>
                </c:pt>
                <c:pt idx="11">
                  <c:v>-209.08233302176896</c:v>
                </c:pt>
                <c:pt idx="12">
                  <c:v>-175.04630817681851</c:v>
                </c:pt>
                <c:pt idx="13">
                  <c:v>-158.0282957543433</c:v>
                </c:pt>
                <c:pt idx="14">
                  <c:v>-141.01028333186812</c:v>
                </c:pt>
                <c:pt idx="15">
                  <c:v>-108.21698431794825</c:v>
                </c:pt>
                <c:pt idx="16">
                  <c:v>-91.8203348109883</c:v>
                </c:pt>
                <c:pt idx="17">
                  <c:v>-75.423685304028382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F82B-4E58-9209-807A3379CC43}"/>
            </c:ext>
          </c:extLst>
        </c:ser>
        <c:ser>
          <c:idx val="6"/>
          <c:order val="6"/>
          <c:tx>
            <c:strRef>
              <c:f>Sheet1!$Z$10</c:f>
              <c:strCache>
                <c:ptCount val="1"/>
                <c:pt idx="0">
                  <c:v>NAB_Hole 2_s1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Sheet1!$Z$13:$Z$32</c:f>
              <c:numCache>
                <c:formatCode>General</c:formatCode>
                <c:ptCount val="20"/>
                <c:pt idx="0">
                  <c:v>-128.89472922163452</c:v>
                </c:pt>
                <c:pt idx="1">
                  <c:v>-243.02474033622781</c:v>
                </c:pt>
                <c:pt idx="2">
                  <c:v>-340.1518318187413</c:v>
                </c:pt>
                <c:pt idx="3">
                  <c:v>-377.86843726856773</c:v>
                </c:pt>
                <c:pt idx="4">
                  <c:v>-372.27110213633642</c:v>
                </c:pt>
                <c:pt idx="5">
                  <c:v>-364.40842118933699</c:v>
                </c:pt>
                <c:pt idx="6">
                  <c:v>-373.75898064743353</c:v>
                </c:pt>
                <c:pt idx="7">
                  <c:v>-355.55926327957707</c:v>
                </c:pt>
                <c:pt idx="8">
                  <c:v>-342.72126106516947</c:v>
                </c:pt>
                <c:pt idx="9">
                  <c:v>-332.13295148552083</c:v>
                </c:pt>
                <c:pt idx="10">
                  <c:v>-321.44500318332462</c:v>
                </c:pt>
                <c:pt idx="11">
                  <c:v>-305.1465447992166</c:v>
                </c:pt>
                <c:pt idx="12">
                  <c:v>-275.13837724010955</c:v>
                </c:pt>
                <c:pt idx="13">
                  <c:v>-230.9903083941135</c:v>
                </c:pt>
                <c:pt idx="14">
                  <c:v>-194.43049955633711</c:v>
                </c:pt>
                <c:pt idx="15">
                  <c:v>-176.1505951374489</c:v>
                </c:pt>
                <c:pt idx="16">
                  <c:v>-157.8706907185607</c:v>
                </c:pt>
                <c:pt idx="17">
                  <c:v>-121.18201494941702</c:v>
                </c:pt>
                <c:pt idx="18">
                  <c:v>-102.8376770648452</c:v>
                </c:pt>
                <c:pt idx="19">
                  <c:v>-84.493339180273367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F82B-4E58-9209-807A3379CC43}"/>
            </c:ext>
          </c:extLst>
        </c:ser>
        <c:ser>
          <c:idx val="7"/>
          <c:order val="7"/>
          <c:tx>
            <c:strRef>
              <c:f>Sheet1!$AA$10</c:f>
              <c:strCache>
                <c:ptCount val="1"/>
                <c:pt idx="0">
                  <c:v>NAB_Hole 2_s3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Sheet1!$W$13:$W$32</c:f>
              <c:numCache>
                <c:formatCode>General</c:formatCode>
                <c:ptCount val="20"/>
                <c:pt idx="0">
                  <c:v>8</c:v>
                </c:pt>
                <c:pt idx="1">
                  <c:v>24</c:v>
                </c:pt>
                <c:pt idx="2">
                  <c:v>40</c:v>
                </c:pt>
                <c:pt idx="3">
                  <c:v>56</c:v>
                </c:pt>
                <c:pt idx="4">
                  <c:v>72</c:v>
                </c:pt>
                <c:pt idx="5">
                  <c:v>88</c:v>
                </c:pt>
                <c:pt idx="6">
                  <c:v>112</c:v>
                </c:pt>
                <c:pt idx="7">
                  <c:v>144</c:v>
                </c:pt>
                <c:pt idx="8">
                  <c:v>176</c:v>
                </c:pt>
                <c:pt idx="9">
                  <c:v>208</c:v>
                </c:pt>
                <c:pt idx="10">
                  <c:v>240</c:v>
                </c:pt>
                <c:pt idx="11">
                  <c:v>288</c:v>
                </c:pt>
                <c:pt idx="12">
                  <c:v>352</c:v>
                </c:pt>
                <c:pt idx="13">
                  <c:v>448</c:v>
                </c:pt>
                <c:pt idx="14">
                  <c:v>512</c:v>
                </c:pt>
                <c:pt idx="15">
                  <c:v>576</c:v>
                </c:pt>
                <c:pt idx="16">
                  <c:v>640</c:v>
                </c:pt>
                <c:pt idx="17">
                  <c:v>768</c:v>
                </c:pt>
                <c:pt idx="18">
                  <c:v>896</c:v>
                </c:pt>
                <c:pt idx="19">
                  <c:v>1024</c:v>
                </c:pt>
              </c:numCache>
            </c:numRef>
          </c:xVal>
          <c:yVal>
            <c:numRef>
              <c:f>Sheet1!$AA$13:$AA$33</c:f>
              <c:numCache>
                <c:formatCode>General</c:formatCode>
                <c:ptCount val="21"/>
                <c:pt idx="0">
                  <c:v>-128.89472922163452</c:v>
                </c:pt>
                <c:pt idx="1">
                  <c:v>-243.02474033622781</c:v>
                </c:pt>
                <c:pt idx="2">
                  <c:v>-328.79499790742358</c:v>
                </c:pt>
                <c:pt idx="3">
                  <c:v>-350.24486821610708</c:v>
                </c:pt>
                <c:pt idx="4">
                  <c:v>-351.6009221552452</c:v>
                </c:pt>
                <c:pt idx="5">
                  <c:v>-353.01620700516878</c:v>
                </c:pt>
                <c:pt idx="6">
                  <c:v>-345.95081497136039</c:v>
                </c:pt>
                <c:pt idx="7">
                  <c:v>-321.29008309265714</c:v>
                </c:pt>
                <c:pt idx="8">
                  <c:v>-309.08690184163419</c:v>
                </c:pt>
                <c:pt idx="9">
                  <c:v>-306.55441220510329</c:v>
                </c:pt>
                <c:pt idx="10">
                  <c:v>-305.49774896874499</c:v>
                </c:pt>
                <c:pt idx="11">
                  <c:v>-288.71753240661292</c:v>
                </c:pt>
                <c:pt idx="12">
                  <c:v>-261.0012949833573</c:v>
                </c:pt>
                <c:pt idx="13">
                  <c:v>-227.19634296966532</c:v>
                </c:pt>
                <c:pt idx="14">
                  <c:v>-194.97812655907381</c:v>
                </c:pt>
                <c:pt idx="15">
                  <c:v>-178.8690183537781</c:v>
                </c:pt>
                <c:pt idx="16">
                  <c:v>-162.75991014848233</c:v>
                </c:pt>
                <c:pt idx="17">
                  <c:v>-124.49501766113498</c:v>
                </c:pt>
                <c:pt idx="18">
                  <c:v>-105.36257141746131</c:v>
                </c:pt>
                <c:pt idx="19">
                  <c:v>-86.230125173787613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F82B-4E58-9209-807A3379CC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680504"/>
        <c:axId val="452680176"/>
      </c:scatterChart>
      <c:valAx>
        <c:axId val="4526805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Depth [µm]</a:t>
                </a:r>
              </a:p>
            </c:rich>
          </c:tx>
          <c:layout>
            <c:manualLayout>
              <c:xMode val="edge"/>
              <c:yMode val="edge"/>
              <c:x val="0.48631336690301363"/>
              <c:y val="9.23401553396601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176"/>
        <c:crosses val="autoZero"/>
        <c:crossBetween val="midCat"/>
      </c:valAx>
      <c:valAx>
        <c:axId val="4526801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Residual Stress [MPa]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2680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287215</xdr:colOff>
      <xdr:row>32</xdr:row>
      <xdr:rowOff>71071</xdr:rowOff>
    </xdr:from>
    <xdr:to>
      <xdr:col>7</xdr:col>
      <xdr:colOff>106240</xdr:colOff>
      <xdr:row>46</xdr:row>
      <xdr:rowOff>147271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570034</xdr:colOff>
      <xdr:row>34</xdr:row>
      <xdr:rowOff>120894</xdr:rowOff>
    </xdr:from>
    <xdr:to>
      <xdr:col>16</xdr:col>
      <xdr:colOff>390526</xdr:colOff>
      <xdr:row>49</xdr:row>
      <xdr:rowOff>6594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139844</xdr:colOff>
      <xdr:row>33</xdr:row>
      <xdr:rowOff>170585</xdr:rowOff>
    </xdr:from>
    <xdr:to>
      <xdr:col>9</xdr:col>
      <xdr:colOff>429058</xdr:colOff>
      <xdr:row>51</xdr:row>
      <xdr:rowOff>27709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399719</xdr:colOff>
      <xdr:row>19</xdr:row>
      <xdr:rowOff>87865</xdr:rowOff>
    </xdr:from>
    <xdr:to>
      <xdr:col>21</xdr:col>
      <xdr:colOff>218743</xdr:colOff>
      <xdr:row>33</xdr:row>
      <xdr:rowOff>164065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601807</xdr:colOff>
      <xdr:row>18</xdr:row>
      <xdr:rowOff>181841</xdr:rowOff>
    </xdr:from>
    <xdr:to>
      <xdr:col>28</xdr:col>
      <xdr:colOff>420831</xdr:colOff>
      <xdr:row>33</xdr:row>
      <xdr:rowOff>67541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20</xdr:col>
      <xdr:colOff>0</xdr:colOff>
      <xdr:row>35</xdr:row>
      <xdr:rowOff>0</xdr:rowOff>
    </xdr:from>
    <xdr:to>
      <xdr:col>25</xdr:col>
      <xdr:colOff>428624</xdr:colOff>
      <xdr:row>49</xdr:row>
      <xdr:rowOff>76200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44</xdr:col>
      <xdr:colOff>428624</xdr:colOff>
      <xdr:row>1</xdr:row>
      <xdr:rowOff>74241</xdr:rowOff>
    </xdr:from>
    <xdr:to>
      <xdr:col>57</xdr:col>
      <xdr:colOff>498125</xdr:colOff>
      <xdr:row>32</xdr:row>
      <xdr:rowOff>116061</xdr:rowOff>
    </xdr:to>
    <xdr:graphicFrame macro="">
      <xdr:nvGraphicFramePr>
        <xdr:cNvPr id="10" name="Chart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384438</xdr:colOff>
      <xdr:row>55</xdr:row>
      <xdr:rowOff>101236</xdr:rowOff>
    </xdr:from>
    <xdr:to>
      <xdr:col>20</xdr:col>
      <xdr:colOff>505664</xdr:colOff>
      <xdr:row>89</xdr:row>
      <xdr:rowOff>21572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32"/>
  <sheetViews>
    <sheetView tabSelected="1" topLeftCell="A13" zoomScale="130" zoomScaleNormal="130" workbookViewId="0">
      <selection activeCell="X15" sqref="X15"/>
    </sheetView>
  </sheetViews>
  <sheetFormatPr defaultRowHeight="15" x14ac:dyDescent="0.25"/>
  <cols>
    <col min="4" max="5" width="13.7109375" bestFit="1" customWidth="1"/>
  </cols>
  <sheetData>
    <row r="1" spans="1:43" ht="15.75" customHeight="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P1" s="1" t="s">
        <v>23</v>
      </c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G1" t="s">
        <v>30</v>
      </c>
    </row>
    <row r="2" spans="1:43" x14ac:dyDescent="0.25">
      <c r="A2" t="s">
        <v>1</v>
      </c>
      <c r="B2" t="s">
        <v>2</v>
      </c>
      <c r="H2" t="s">
        <v>22</v>
      </c>
      <c r="I2" t="s">
        <v>24</v>
      </c>
      <c r="P2" t="s">
        <v>1</v>
      </c>
      <c r="Q2" t="s">
        <v>2</v>
      </c>
      <c r="W2" t="s">
        <v>22</v>
      </c>
      <c r="X2" t="str">
        <f>I2</f>
        <v>Right of center (5mm from edge of LSP Patch)</v>
      </c>
      <c r="AG2" t="s">
        <v>31</v>
      </c>
      <c r="AN2" t="s">
        <v>32</v>
      </c>
    </row>
    <row r="3" spans="1:43" x14ac:dyDescent="0.25">
      <c r="A3" t="s">
        <v>3</v>
      </c>
      <c r="B3">
        <v>1.8919999999999999</v>
      </c>
      <c r="C3" t="s">
        <v>4</v>
      </c>
      <c r="H3" t="s">
        <v>3</v>
      </c>
      <c r="I3">
        <v>1.9450000000000001</v>
      </c>
      <c r="J3" t="s">
        <v>4</v>
      </c>
      <c r="P3" t="s">
        <v>3</v>
      </c>
      <c r="Q3">
        <v>1.87</v>
      </c>
      <c r="R3" t="s">
        <v>4</v>
      </c>
      <c r="W3" t="s">
        <v>3</v>
      </c>
      <c r="X3">
        <v>1.82</v>
      </c>
      <c r="Y3" t="s">
        <v>4</v>
      </c>
      <c r="AG3" t="s">
        <v>3</v>
      </c>
      <c r="AH3">
        <v>1.78</v>
      </c>
      <c r="AI3" t="s">
        <v>4</v>
      </c>
      <c r="AN3" t="s">
        <v>3</v>
      </c>
      <c r="AO3">
        <v>1.78</v>
      </c>
      <c r="AP3" t="s">
        <v>4</v>
      </c>
    </row>
    <row r="5" spans="1:43" x14ac:dyDescent="0.25">
      <c r="A5" t="s">
        <v>15</v>
      </c>
      <c r="B5" t="s">
        <v>16</v>
      </c>
      <c r="H5" t="s">
        <v>15</v>
      </c>
      <c r="I5" t="s">
        <v>16</v>
      </c>
      <c r="P5" t="s">
        <v>15</v>
      </c>
      <c r="Q5" t="s">
        <v>16</v>
      </c>
      <c r="W5" t="s">
        <v>15</v>
      </c>
      <c r="X5" t="s">
        <v>16</v>
      </c>
      <c r="AG5" t="s">
        <v>15</v>
      </c>
      <c r="AH5" t="s">
        <v>28</v>
      </c>
      <c r="AN5" t="s">
        <v>15</v>
      </c>
      <c r="AO5" t="s">
        <v>28</v>
      </c>
    </row>
    <row r="6" spans="1:43" x14ac:dyDescent="0.25">
      <c r="A6" t="s">
        <v>18</v>
      </c>
      <c r="B6" t="s">
        <v>20</v>
      </c>
      <c r="H6" t="s">
        <v>18</v>
      </c>
      <c r="I6" t="s">
        <v>20</v>
      </c>
      <c r="P6" t="s">
        <v>18</v>
      </c>
      <c r="Q6" t="s">
        <v>20</v>
      </c>
      <c r="W6" t="s">
        <v>18</v>
      </c>
      <c r="X6" t="s">
        <v>20</v>
      </c>
      <c r="AG6" t="s">
        <v>18</v>
      </c>
      <c r="AH6" t="s">
        <v>20</v>
      </c>
      <c r="AN6" t="s">
        <v>18</v>
      </c>
      <c r="AO6" t="s">
        <v>20</v>
      </c>
    </row>
    <row r="7" spans="1:43" x14ac:dyDescent="0.25">
      <c r="A7" t="s">
        <v>19</v>
      </c>
      <c r="B7" t="s">
        <v>21</v>
      </c>
      <c r="H7" t="s">
        <v>19</v>
      </c>
      <c r="I7" t="s">
        <v>21</v>
      </c>
      <c r="P7" t="s">
        <v>19</v>
      </c>
      <c r="Q7" t="s">
        <v>21</v>
      </c>
      <c r="W7" t="s">
        <v>19</v>
      </c>
      <c r="X7" t="s">
        <v>21</v>
      </c>
      <c r="AG7" t="s">
        <v>19</v>
      </c>
      <c r="AH7" t="s">
        <v>29</v>
      </c>
      <c r="AN7" t="s">
        <v>19</v>
      </c>
      <c r="AO7" t="s">
        <v>29</v>
      </c>
    </row>
    <row r="9" spans="1:43" ht="13.5" customHeight="1" x14ac:dyDescent="0.25">
      <c r="B9" s="1" t="s">
        <v>6</v>
      </c>
      <c r="C9" s="1"/>
      <c r="D9" s="1"/>
      <c r="E9" s="1"/>
      <c r="F9" s="1"/>
      <c r="I9" s="1" t="s">
        <v>6</v>
      </c>
      <c r="J9" s="1"/>
      <c r="K9" s="1"/>
      <c r="L9" s="1"/>
      <c r="M9" s="1"/>
      <c r="Q9" s="1" t="s">
        <v>6</v>
      </c>
      <c r="R9" s="1"/>
      <c r="S9" s="1"/>
      <c r="T9" s="1"/>
      <c r="U9" s="1"/>
      <c r="X9" s="1" t="s">
        <v>6</v>
      </c>
      <c r="Y9" s="1"/>
      <c r="Z9" s="1"/>
      <c r="AA9" s="1"/>
      <c r="AB9" s="1"/>
      <c r="AI9" t="str">
        <f>CONCATENATE($AG$2,"_",AI10)</f>
        <v>3 GW/cm^2_s1</v>
      </c>
      <c r="AJ9" t="str">
        <f>CONCATENATE($AG$2,"_",AJ10)</f>
        <v>3 GW/cm^2_s3</v>
      </c>
      <c r="AP9" t="str">
        <f>CONCATENATE($AN$2,"_",AP10)</f>
        <v>5 GW/cm^2_s1</v>
      </c>
      <c r="AQ9" t="str">
        <f>CONCATENATE($AN$2,"_",AQ10)</f>
        <v>5 GW/cm^2_s3</v>
      </c>
    </row>
    <row r="10" spans="1:43" x14ac:dyDescent="0.25">
      <c r="D10" t="str">
        <f>CONCATENATE("AB_",$A$2,"_",D12)</f>
        <v>AB_Hole 1_s1</v>
      </c>
      <c r="E10" t="str">
        <f>CONCATENATE("AB_",$A$2,"_",E12)</f>
        <v>AB_Hole 1_s3</v>
      </c>
      <c r="K10" t="str">
        <f>CONCATENATE("AB_",$H$2,"_",K12)</f>
        <v>AB_Hole 2_s1</v>
      </c>
      <c r="L10" t="str">
        <f>CONCATENATE("AB_",$H$2,"_",L12)</f>
        <v>AB_Hole 2_s3</v>
      </c>
      <c r="S10" t="str">
        <f>CONCATENATE("NAB_",$A$2,"_",S12)</f>
        <v>NAB_Hole 1_s1</v>
      </c>
      <c r="T10" t="str">
        <f>CONCATENATE("NAB_",$A$2,"_",T12)</f>
        <v>NAB_Hole 1_s3</v>
      </c>
      <c r="Z10" t="str">
        <f>CONCATENATE("NAB_",$H$2,"_",Z12)</f>
        <v>NAB_Hole 2_s1</v>
      </c>
      <c r="AA10" t="str">
        <f>CONCATENATE("NAB_",$H$2,"_",AA12)</f>
        <v>NAB_Hole 2_s3</v>
      </c>
      <c r="AI10" t="s">
        <v>12</v>
      </c>
      <c r="AJ10" t="s">
        <v>13</v>
      </c>
      <c r="AP10" t="s">
        <v>12</v>
      </c>
      <c r="AQ10" t="s">
        <v>13</v>
      </c>
    </row>
    <row r="11" spans="1:43" x14ac:dyDescent="0.25">
      <c r="A11" t="s">
        <v>5</v>
      </c>
      <c r="B11" s="1" t="s">
        <v>7</v>
      </c>
      <c r="C11" s="1"/>
      <c r="D11" s="1" t="s">
        <v>8</v>
      </c>
      <c r="E11" s="1"/>
      <c r="F11" t="s">
        <v>9</v>
      </c>
      <c r="H11" t="s">
        <v>5</v>
      </c>
      <c r="I11" s="1" t="s">
        <v>7</v>
      </c>
      <c r="J11" s="1"/>
      <c r="K11" s="1" t="s">
        <v>8</v>
      </c>
      <c r="L11" s="1"/>
      <c r="M11" t="s">
        <v>9</v>
      </c>
      <c r="P11" t="s">
        <v>5</v>
      </c>
      <c r="Q11" s="1" t="s">
        <v>7</v>
      </c>
      <c r="R11" s="1"/>
      <c r="S11" s="1" t="s">
        <v>8</v>
      </c>
      <c r="T11" s="1"/>
      <c r="U11" t="s">
        <v>9</v>
      </c>
      <c r="W11" t="s">
        <v>5</v>
      </c>
      <c r="X11" s="1" t="s">
        <v>7</v>
      </c>
      <c r="Y11" s="1"/>
      <c r="Z11" s="1" t="s">
        <v>8</v>
      </c>
      <c r="AA11" s="1"/>
      <c r="AB11" t="s">
        <v>9</v>
      </c>
      <c r="AG11" t="s">
        <v>25</v>
      </c>
      <c r="AH11" t="s">
        <v>25</v>
      </c>
      <c r="AI11" t="s">
        <v>26</v>
      </c>
      <c r="AJ11" t="s">
        <v>27</v>
      </c>
      <c r="AN11" t="s">
        <v>25</v>
      </c>
      <c r="AP11" t="s">
        <v>26</v>
      </c>
      <c r="AQ11" t="s">
        <v>27</v>
      </c>
    </row>
    <row r="12" spans="1:43" x14ac:dyDescent="0.25">
      <c r="A12" t="s">
        <v>17</v>
      </c>
      <c r="B12" t="s">
        <v>10</v>
      </c>
      <c r="C12" t="s">
        <v>11</v>
      </c>
      <c r="D12" t="s">
        <v>12</v>
      </c>
      <c r="E12" t="s">
        <v>13</v>
      </c>
      <c r="F12" t="s">
        <v>14</v>
      </c>
      <c r="H12" t="s">
        <v>17</v>
      </c>
      <c r="I12" t="s">
        <v>10</v>
      </c>
      <c r="J12" t="s">
        <v>11</v>
      </c>
      <c r="K12" t="s">
        <v>12</v>
      </c>
      <c r="L12" t="s">
        <v>13</v>
      </c>
      <c r="M12" t="s">
        <v>14</v>
      </c>
      <c r="P12" t="s">
        <v>17</v>
      </c>
      <c r="Q12" t="s">
        <v>10</v>
      </c>
      <c r="R12" t="s">
        <v>11</v>
      </c>
      <c r="S12" t="s">
        <v>12</v>
      </c>
      <c r="T12" t="s">
        <v>13</v>
      </c>
      <c r="U12" t="s">
        <v>14</v>
      </c>
      <c r="W12" t="s">
        <v>17</v>
      </c>
      <c r="X12" t="s">
        <v>10</v>
      </c>
      <c r="Y12" t="s">
        <v>11</v>
      </c>
      <c r="Z12" t="s">
        <v>12</v>
      </c>
      <c r="AA12" t="s">
        <v>13</v>
      </c>
      <c r="AB12" t="s">
        <v>14</v>
      </c>
      <c r="AG12">
        <v>2.5000000000000001E-2</v>
      </c>
      <c r="AH12">
        <f>AG12*1000</f>
        <v>25</v>
      </c>
      <c r="AI12">
        <v>-269.541</v>
      </c>
      <c r="AJ12">
        <v>-276.75799999999998</v>
      </c>
      <c r="AN12">
        <v>2.5000000000000001E-2</v>
      </c>
      <c r="AO12">
        <f>AN12*1000</f>
        <v>25</v>
      </c>
      <c r="AP12">
        <v>-267.91699999999997</v>
      </c>
      <c r="AQ12">
        <v>-286.101</v>
      </c>
    </row>
    <row r="13" spans="1:43" x14ac:dyDescent="0.25">
      <c r="A13">
        <v>8</v>
      </c>
      <c r="B13">
        <v>-59.172926489770717</v>
      </c>
      <c r="C13">
        <v>-66.778773212707975</v>
      </c>
      <c r="D13">
        <v>-65.664922748466552</v>
      </c>
      <c r="E13">
        <v>-60.28677695401214</v>
      </c>
      <c r="F13">
        <v>2.6890728972272058</v>
      </c>
      <c r="H13">
        <v>8</v>
      </c>
      <c r="I13">
        <v>-144.50271210732609</v>
      </c>
      <c r="J13">
        <v>-185.27607707958822</v>
      </c>
      <c r="K13">
        <v>-185.27607707958822</v>
      </c>
      <c r="L13">
        <v>-144.50271210732609</v>
      </c>
      <c r="M13">
        <v>0</v>
      </c>
      <c r="P13">
        <v>8</v>
      </c>
      <c r="Q13">
        <v>-488.14920490944525</v>
      </c>
      <c r="R13">
        <v>-625.83925212579925</v>
      </c>
      <c r="S13">
        <v>-559.74582906132275</v>
      </c>
      <c r="T13">
        <v>-554.24262797392169</v>
      </c>
      <c r="U13">
        <v>-68.790013592514654</v>
      </c>
      <c r="W13">
        <v>8</v>
      </c>
      <c r="X13">
        <v>-128.89472922163452</v>
      </c>
      <c r="Y13">
        <v>-128.89472922163452</v>
      </c>
      <c r="Z13">
        <v>-128.89472922163452</v>
      </c>
      <c r="AA13">
        <v>-128.89472922163452</v>
      </c>
      <c r="AB13">
        <v>0</v>
      </c>
      <c r="AG13">
        <v>7.4999999999999997E-2</v>
      </c>
      <c r="AH13">
        <f t="shared" ref="AH13:AH31" si="0">AG13*1000</f>
        <v>75</v>
      </c>
      <c r="AI13">
        <v>-230.06800000000001</v>
      </c>
      <c r="AJ13">
        <v>-231.04300000000001</v>
      </c>
      <c r="AN13">
        <v>7.4999999999999997E-2</v>
      </c>
      <c r="AO13">
        <f t="shared" ref="AO13:AO31" si="1">AN13*1000</f>
        <v>75</v>
      </c>
      <c r="AP13">
        <v>-284.71300000000002</v>
      </c>
      <c r="AQ13">
        <v>-288.89999999999998</v>
      </c>
    </row>
    <row r="14" spans="1:43" x14ac:dyDescent="0.25">
      <c r="A14">
        <v>24</v>
      </c>
      <c r="B14">
        <v>-182.75782522619227</v>
      </c>
      <c r="C14">
        <v>-206.2470116539086</v>
      </c>
      <c r="D14">
        <v>-205.02940414169365</v>
      </c>
      <c r="E14">
        <v>-183.97543273840722</v>
      </c>
      <c r="F14">
        <v>5.2074986122323867</v>
      </c>
      <c r="H14">
        <v>24</v>
      </c>
      <c r="I14">
        <v>-201.37690320055123</v>
      </c>
      <c r="J14">
        <v>-250.07592809430105</v>
      </c>
      <c r="K14">
        <v>-250.07592809430105</v>
      </c>
      <c r="L14">
        <v>-201.37690320055123</v>
      </c>
      <c r="M14">
        <v>0</v>
      </c>
      <c r="P14">
        <v>24</v>
      </c>
      <c r="Q14">
        <v>-368.01902586181086</v>
      </c>
      <c r="R14">
        <v>-501.14705592596772</v>
      </c>
      <c r="S14">
        <v>-448.07575920599618</v>
      </c>
      <c r="T14">
        <v>-421.0903225817824</v>
      </c>
      <c r="U14">
        <v>-65.182165120076363</v>
      </c>
      <c r="W14">
        <v>24</v>
      </c>
      <c r="X14">
        <v>-237.28250258316814</v>
      </c>
      <c r="Y14">
        <v>-248.76697808928748</v>
      </c>
      <c r="Z14">
        <v>-243.02474033622781</v>
      </c>
      <c r="AA14">
        <v>-243.02474033622781</v>
      </c>
      <c r="AB14">
        <v>-5.7422377530596762</v>
      </c>
      <c r="AG14">
        <v>0.125</v>
      </c>
      <c r="AH14">
        <f t="shared" si="0"/>
        <v>125</v>
      </c>
      <c r="AI14">
        <v>-195.501</v>
      </c>
      <c r="AJ14">
        <v>-194.78299999999999</v>
      </c>
      <c r="AN14">
        <v>0.125</v>
      </c>
      <c r="AO14">
        <f t="shared" si="1"/>
        <v>125</v>
      </c>
      <c r="AP14">
        <v>-286.36799999999999</v>
      </c>
      <c r="AQ14">
        <v>-279.30200000000002</v>
      </c>
    </row>
    <row r="15" spans="1:43" x14ac:dyDescent="0.25">
      <c r="A15">
        <v>40</v>
      </c>
      <c r="B15">
        <v>-264.8725817558165</v>
      </c>
      <c r="C15">
        <v>-297.33994450421716</v>
      </c>
      <c r="D15">
        <v>-296.34809108424668</v>
      </c>
      <c r="E15">
        <v>-265.86443517578698</v>
      </c>
      <c r="F15">
        <v>-5.5874047260527</v>
      </c>
      <c r="H15">
        <v>40</v>
      </c>
      <c r="I15">
        <v>-232.33340423277153</v>
      </c>
      <c r="J15">
        <v>-293.65009129682869</v>
      </c>
      <c r="K15">
        <v>-293.54847535238463</v>
      </c>
      <c r="L15">
        <v>-232.43502017721556</v>
      </c>
      <c r="M15">
        <v>2.4940784402317639</v>
      </c>
      <c r="P15">
        <v>40</v>
      </c>
      <c r="Q15">
        <v>-325.2535690409839</v>
      </c>
      <c r="R15">
        <v>-444.84561810516567</v>
      </c>
      <c r="S15">
        <v>-411.30121322521876</v>
      </c>
      <c r="T15">
        <v>-358.79797392093081</v>
      </c>
      <c r="U15">
        <v>-53.725385205520688</v>
      </c>
      <c r="W15">
        <v>40</v>
      </c>
      <c r="X15">
        <v>-311.2870092131929</v>
      </c>
      <c r="Y15">
        <v>-357.65982051297198</v>
      </c>
      <c r="Z15">
        <v>-340.1518318187413</v>
      </c>
      <c r="AA15">
        <v>-328.79499790742358</v>
      </c>
      <c r="AB15">
        <v>-22.480324460267823</v>
      </c>
      <c r="AG15">
        <v>0.17499999999999999</v>
      </c>
      <c r="AH15">
        <f t="shared" si="0"/>
        <v>175</v>
      </c>
      <c r="AI15">
        <v>-172.072</v>
      </c>
      <c r="AJ15">
        <v>-171.977</v>
      </c>
      <c r="AN15">
        <v>0.17499999999999999</v>
      </c>
      <c r="AO15">
        <f t="shared" si="1"/>
        <v>175</v>
      </c>
      <c r="AP15">
        <v>-260.77800000000002</v>
      </c>
      <c r="AQ15">
        <v>-258.18599999999998</v>
      </c>
    </row>
    <row r="16" spans="1:43" x14ac:dyDescent="0.25">
      <c r="A16">
        <v>56</v>
      </c>
      <c r="B16">
        <v>-273.68245701315664</v>
      </c>
      <c r="C16">
        <v>-317.31612287390044</v>
      </c>
      <c r="D16">
        <v>-307.35425641568798</v>
      </c>
      <c r="E16">
        <v>-283.64432347136909</v>
      </c>
      <c r="F16">
        <v>-18.314856512016039</v>
      </c>
      <c r="H16">
        <v>56</v>
      </c>
      <c r="I16">
        <v>-237.02065378613344</v>
      </c>
      <c r="J16">
        <v>-296.77891299091579</v>
      </c>
      <c r="K16">
        <v>-295.87331468989788</v>
      </c>
      <c r="L16">
        <v>-237.92625208715134</v>
      </c>
      <c r="M16">
        <v>7.3004705139348234</v>
      </c>
      <c r="P16">
        <v>56</v>
      </c>
      <c r="Q16">
        <v>-322.80025206403809</v>
      </c>
      <c r="R16">
        <v>-434.03632042155584</v>
      </c>
      <c r="S16">
        <v>-405.98551843645185</v>
      </c>
      <c r="T16">
        <v>-350.85105404914208</v>
      </c>
      <c r="U16">
        <v>-48.305418278809114</v>
      </c>
      <c r="W16">
        <v>56</v>
      </c>
      <c r="X16">
        <v>-326.08582275236392</v>
      </c>
      <c r="Y16">
        <v>-402.02748273231089</v>
      </c>
      <c r="Z16">
        <v>-377.86843726856773</v>
      </c>
      <c r="AA16">
        <v>-350.24486821610708</v>
      </c>
      <c r="AB16">
        <v>-35.369740433433385</v>
      </c>
      <c r="AG16">
        <v>0.22500000000000001</v>
      </c>
      <c r="AH16">
        <f t="shared" si="0"/>
        <v>225</v>
      </c>
      <c r="AI16">
        <v>-160.07300000000001</v>
      </c>
      <c r="AJ16">
        <v>-159.464</v>
      </c>
      <c r="AN16">
        <v>0.22500000000000001</v>
      </c>
      <c r="AO16">
        <f t="shared" si="1"/>
        <v>225</v>
      </c>
      <c r="AP16">
        <v>-205.59899999999999</v>
      </c>
      <c r="AQ16">
        <v>-236.84899999999999</v>
      </c>
    </row>
    <row r="17" spans="1:43" x14ac:dyDescent="0.25">
      <c r="A17">
        <v>72</v>
      </c>
      <c r="B17">
        <v>-269.18919981874137</v>
      </c>
      <c r="C17">
        <v>-302.4289573187898</v>
      </c>
      <c r="D17">
        <v>-297.06077483537791</v>
      </c>
      <c r="E17">
        <v>-274.55738230215326</v>
      </c>
      <c r="F17">
        <v>-12.231913210508354</v>
      </c>
      <c r="H17">
        <v>72</v>
      </c>
      <c r="I17">
        <v>-236.16893705342954</v>
      </c>
      <c r="J17">
        <v>-289.65024263807607</v>
      </c>
      <c r="K17">
        <v>-287.95551679324797</v>
      </c>
      <c r="L17">
        <v>-237.86366289825764</v>
      </c>
      <c r="M17">
        <v>9.3682471733148489</v>
      </c>
      <c r="P17">
        <v>72</v>
      </c>
      <c r="Q17">
        <v>-309.9978743907713</v>
      </c>
      <c r="R17">
        <v>-427.36128060696052</v>
      </c>
      <c r="S17">
        <v>-392.2126432547779</v>
      </c>
      <c r="T17">
        <v>-345.14651174295392</v>
      </c>
      <c r="U17">
        <v>-53.756274943437838</v>
      </c>
      <c r="W17">
        <v>72</v>
      </c>
      <c r="X17">
        <v>-329.44667718295688</v>
      </c>
      <c r="Y17">
        <v>-394.42534710862475</v>
      </c>
      <c r="Z17">
        <v>-372.27110213633642</v>
      </c>
      <c r="AA17">
        <v>-351.6009221552452</v>
      </c>
      <c r="AB17">
        <v>-30.801668805675877</v>
      </c>
      <c r="AG17">
        <v>0.27500000000000002</v>
      </c>
      <c r="AH17">
        <f t="shared" si="0"/>
        <v>275</v>
      </c>
      <c r="AI17">
        <v>-150.11799999999999</v>
      </c>
      <c r="AJ17">
        <v>-146.381</v>
      </c>
      <c r="AN17">
        <v>0.27500000000000002</v>
      </c>
      <c r="AO17">
        <f t="shared" si="1"/>
        <v>275</v>
      </c>
      <c r="AP17">
        <v>-152.01400000000001</v>
      </c>
      <c r="AQ17">
        <v>-224.34200000000001</v>
      </c>
    </row>
    <row r="18" spans="1:43" x14ac:dyDescent="0.25">
      <c r="A18">
        <v>88</v>
      </c>
      <c r="B18">
        <v>-260.88996951360838</v>
      </c>
      <c r="C18">
        <v>-293.43789018858268</v>
      </c>
      <c r="D18">
        <v>-292.946151764587</v>
      </c>
      <c r="E18">
        <v>-261.38170793760406</v>
      </c>
      <c r="F18">
        <v>-3.970296782284028</v>
      </c>
      <c r="H18">
        <v>88</v>
      </c>
      <c r="I18">
        <v>-241.33727816390419</v>
      </c>
      <c r="J18">
        <v>-290.61974445134933</v>
      </c>
      <c r="K18">
        <v>-289.75353977843554</v>
      </c>
      <c r="L18">
        <v>-242.20348283681798</v>
      </c>
      <c r="M18">
        <v>6.4759857979711288</v>
      </c>
      <c r="P18">
        <v>88</v>
      </c>
      <c r="Q18">
        <v>-299.26754888802049</v>
      </c>
      <c r="R18">
        <v>-425.82555051362948</v>
      </c>
      <c r="S18">
        <v>-388.80748031454812</v>
      </c>
      <c r="T18">
        <v>-336.28561908710185</v>
      </c>
      <c r="U18">
        <v>-57.572523543511004</v>
      </c>
      <c r="W18">
        <v>88</v>
      </c>
      <c r="X18">
        <v>-330.25118972122243</v>
      </c>
      <c r="Y18">
        <v>-387.17343847328334</v>
      </c>
      <c r="Z18">
        <v>-364.40842118933699</v>
      </c>
      <c r="AA18">
        <v>-353.01620700516878</v>
      </c>
      <c r="AB18">
        <v>-27.885300155160341</v>
      </c>
      <c r="AG18">
        <v>0.32500000000000001</v>
      </c>
      <c r="AH18">
        <f t="shared" si="0"/>
        <v>325</v>
      </c>
      <c r="AI18">
        <v>-138.77600000000001</v>
      </c>
      <c r="AJ18">
        <v>-130.899</v>
      </c>
      <c r="AN18">
        <v>0.32500000000000001</v>
      </c>
      <c r="AO18">
        <f t="shared" si="1"/>
        <v>325</v>
      </c>
      <c r="AP18">
        <v>-153.78</v>
      </c>
      <c r="AQ18">
        <v>-223.935</v>
      </c>
    </row>
    <row r="19" spans="1:43" x14ac:dyDescent="0.25">
      <c r="A19">
        <v>112</v>
      </c>
      <c r="B19">
        <v>-253.15217774850575</v>
      </c>
      <c r="C19">
        <v>-287.17035741321303</v>
      </c>
      <c r="D19">
        <v>-286.02285221703158</v>
      </c>
      <c r="E19">
        <v>-254.29968294468719</v>
      </c>
      <c r="F19">
        <v>-6.1416015626725446</v>
      </c>
      <c r="H19">
        <v>112</v>
      </c>
      <c r="I19">
        <v>-249.63451811287726</v>
      </c>
      <c r="J19">
        <v>-291.40442931037643</v>
      </c>
      <c r="K19">
        <v>-291.38043775493384</v>
      </c>
      <c r="L19">
        <v>-249.65850966831988</v>
      </c>
      <c r="M19">
        <v>-1.0007744728935355</v>
      </c>
      <c r="P19">
        <v>112</v>
      </c>
      <c r="Q19">
        <v>-294.79069580735489</v>
      </c>
      <c r="R19">
        <v>-414.88703508739474</v>
      </c>
      <c r="S19">
        <v>-381.07671682773167</v>
      </c>
      <c r="T19">
        <v>-328.60101406701796</v>
      </c>
      <c r="U19">
        <v>-54.012571055809914</v>
      </c>
      <c r="W19">
        <v>112</v>
      </c>
      <c r="X19">
        <v>-321.44001906823598</v>
      </c>
      <c r="Y19">
        <v>-398.26977655055794</v>
      </c>
      <c r="Z19">
        <v>-373.75898064743353</v>
      </c>
      <c r="AA19">
        <v>-345.95081497136039</v>
      </c>
      <c r="AB19">
        <v>-35.810325174886607</v>
      </c>
      <c r="AG19">
        <v>0.375</v>
      </c>
      <c r="AH19">
        <f t="shared" si="0"/>
        <v>375</v>
      </c>
      <c r="AI19">
        <v>-128.30600000000001</v>
      </c>
      <c r="AJ19">
        <v>-118.22199999999999</v>
      </c>
      <c r="AN19">
        <v>0.375</v>
      </c>
      <c r="AO19">
        <f t="shared" si="1"/>
        <v>375</v>
      </c>
      <c r="AP19">
        <v>-203.72399999999999</v>
      </c>
      <c r="AQ19">
        <v>-229.85300000000001</v>
      </c>
    </row>
    <row r="20" spans="1:43" x14ac:dyDescent="0.25">
      <c r="A20">
        <v>144</v>
      </c>
      <c r="B20">
        <v>-245.47206882686169</v>
      </c>
      <c r="C20">
        <v>-270.88270529804015</v>
      </c>
      <c r="D20">
        <v>-270.11480730717795</v>
      </c>
      <c r="E20">
        <v>-246.23996681772391</v>
      </c>
      <c r="F20">
        <v>-4.3500700417784373</v>
      </c>
      <c r="H20">
        <v>144</v>
      </c>
      <c r="I20">
        <v>-241.54575580352059</v>
      </c>
      <c r="J20">
        <v>-270.39953956690096</v>
      </c>
      <c r="K20">
        <v>-270.25334379560286</v>
      </c>
      <c r="L20">
        <v>-241.69195157481869</v>
      </c>
      <c r="M20">
        <v>-2.0486405171746478</v>
      </c>
      <c r="P20">
        <v>144</v>
      </c>
      <c r="Q20">
        <v>-281.96205028884873</v>
      </c>
      <c r="R20">
        <v>-390.53782632993688</v>
      </c>
      <c r="S20">
        <v>-351.97560651975596</v>
      </c>
      <c r="T20">
        <v>-320.52427009902965</v>
      </c>
      <c r="U20">
        <v>-51.960351664213242</v>
      </c>
      <c r="W20">
        <v>144</v>
      </c>
      <c r="X20">
        <v>-305.70855282775324</v>
      </c>
      <c r="Y20">
        <v>-371.14079354448097</v>
      </c>
      <c r="Z20">
        <v>-355.55926327957707</v>
      </c>
      <c r="AA20">
        <v>-321.29008309265714</v>
      </c>
      <c r="AB20">
        <v>-27.870241363003196</v>
      </c>
      <c r="AG20">
        <v>0.42499999999999999</v>
      </c>
      <c r="AH20">
        <f t="shared" si="0"/>
        <v>425</v>
      </c>
      <c r="AI20">
        <v>-118.021</v>
      </c>
      <c r="AJ20">
        <v>-107.093</v>
      </c>
      <c r="AN20">
        <v>0.42499999999999999</v>
      </c>
      <c r="AO20">
        <f t="shared" si="1"/>
        <v>425</v>
      </c>
      <c r="AP20">
        <v>-243.12100000000001</v>
      </c>
      <c r="AQ20">
        <v>-233.06700000000001</v>
      </c>
    </row>
    <row r="21" spans="1:43" x14ac:dyDescent="0.25">
      <c r="A21">
        <v>176</v>
      </c>
      <c r="B21">
        <v>-245.35509218444301</v>
      </c>
      <c r="C21">
        <v>-263.15184425233355</v>
      </c>
      <c r="D21">
        <v>-261.52695824893766</v>
      </c>
      <c r="E21">
        <v>-246.97997818783895</v>
      </c>
      <c r="F21">
        <v>-5.1261524379392842</v>
      </c>
      <c r="H21">
        <v>176</v>
      </c>
      <c r="I21">
        <v>-237.90307526785978</v>
      </c>
      <c r="J21">
        <v>-252.62530414646454</v>
      </c>
      <c r="K21">
        <v>-252.58866899256785</v>
      </c>
      <c r="L21">
        <v>-237.93971042175647</v>
      </c>
      <c r="M21">
        <v>-0.73349095847794565</v>
      </c>
      <c r="P21">
        <v>176</v>
      </c>
      <c r="Q21">
        <v>-275.25742279356029</v>
      </c>
      <c r="R21">
        <v>-369.50115639499336</v>
      </c>
      <c r="S21">
        <v>-333.01086820867192</v>
      </c>
      <c r="T21">
        <v>-311.74771097988173</v>
      </c>
      <c r="U21">
        <v>-45.906860783007225</v>
      </c>
      <c r="W21">
        <v>176</v>
      </c>
      <c r="X21">
        <v>-294.47092019500701</v>
      </c>
      <c r="Y21">
        <v>-357.33724271179665</v>
      </c>
      <c r="Z21">
        <v>-342.72126106516947</v>
      </c>
      <c r="AA21">
        <v>-309.08690184163419</v>
      </c>
      <c r="AB21">
        <v>-26.556093398724876</v>
      </c>
      <c r="AG21">
        <v>0.47499999999999998</v>
      </c>
      <c r="AH21">
        <f t="shared" si="0"/>
        <v>475</v>
      </c>
      <c r="AI21">
        <v>-107.045</v>
      </c>
      <c r="AJ21">
        <v>-95.007000000000005</v>
      </c>
      <c r="AN21">
        <v>0.47499999999999998</v>
      </c>
      <c r="AO21">
        <f t="shared" si="1"/>
        <v>475</v>
      </c>
      <c r="AP21">
        <v>-241.756</v>
      </c>
      <c r="AQ21">
        <v>-229.148</v>
      </c>
    </row>
    <row r="22" spans="1:43" x14ac:dyDescent="0.25">
      <c r="A22">
        <v>208</v>
      </c>
      <c r="B22">
        <v>-240.11885296538838</v>
      </c>
      <c r="C22">
        <v>-257.55185374985996</v>
      </c>
      <c r="D22">
        <v>-251.96132781748824</v>
      </c>
      <c r="E22">
        <v>-245.7093788977601</v>
      </c>
      <c r="F22">
        <v>-8.1366862274592133</v>
      </c>
      <c r="H22">
        <v>208</v>
      </c>
      <c r="I22">
        <v>-231.36822451727627</v>
      </c>
      <c r="J22">
        <v>-240.35781359388668</v>
      </c>
      <c r="K22">
        <v>-240.30824804091614</v>
      </c>
      <c r="L22">
        <v>-231.41779007024681</v>
      </c>
      <c r="M22">
        <v>-0.66567049620584839</v>
      </c>
      <c r="P22">
        <v>208</v>
      </c>
      <c r="Q22">
        <v>-269.98086734594335</v>
      </c>
      <c r="R22">
        <v>-344.92323045417072</v>
      </c>
      <c r="S22">
        <v>-321.85612489025704</v>
      </c>
      <c r="T22">
        <v>-293.04797290985704</v>
      </c>
      <c r="U22">
        <v>-34.592080624470917</v>
      </c>
      <c r="W22">
        <v>208</v>
      </c>
      <c r="X22">
        <v>-285.22597946618322</v>
      </c>
      <c r="Y22">
        <v>-353.46138422444091</v>
      </c>
      <c r="Z22">
        <v>-332.13295148552083</v>
      </c>
      <c r="AA22">
        <v>-306.55441220510329</v>
      </c>
      <c r="AB22">
        <v>-31.62992566701427</v>
      </c>
      <c r="AG22">
        <v>0.52500000000000002</v>
      </c>
      <c r="AH22">
        <f t="shared" si="0"/>
        <v>525</v>
      </c>
      <c r="AI22">
        <v>-96.843000000000004</v>
      </c>
      <c r="AJ22">
        <v>-86.012</v>
      </c>
      <c r="AN22">
        <v>0.52500000000000002</v>
      </c>
      <c r="AO22">
        <f t="shared" si="1"/>
        <v>525</v>
      </c>
      <c r="AP22">
        <v>-217.39699999999999</v>
      </c>
      <c r="AQ22">
        <v>-219.071</v>
      </c>
    </row>
    <row r="23" spans="1:43" x14ac:dyDescent="0.25">
      <c r="A23">
        <v>240</v>
      </c>
      <c r="B23">
        <v>-235.73493476562078</v>
      </c>
      <c r="C23">
        <v>-246.54271738762952</v>
      </c>
      <c r="D23">
        <v>-242.84499315844656</v>
      </c>
      <c r="E23">
        <v>-239.43265899480375</v>
      </c>
      <c r="F23">
        <v>-5.1274784436463126</v>
      </c>
      <c r="H23">
        <v>240</v>
      </c>
      <c r="I23">
        <v>-224.78520943992393</v>
      </c>
      <c r="J23">
        <v>-231.60006365211896</v>
      </c>
      <c r="K23">
        <v>-231.15374146035305</v>
      </c>
      <c r="L23">
        <v>-225.23153163168985</v>
      </c>
      <c r="M23">
        <v>-1.6859469652658945</v>
      </c>
      <c r="P23">
        <v>240</v>
      </c>
      <c r="Q23">
        <v>-264.79007123682004</v>
      </c>
      <c r="R23">
        <v>-331.90236607597751</v>
      </c>
      <c r="S23">
        <v>-314.94952113151118</v>
      </c>
      <c r="T23">
        <v>-281.74291618128638</v>
      </c>
      <c r="U23">
        <v>-29.160682031880327</v>
      </c>
      <c r="W23">
        <v>240</v>
      </c>
      <c r="X23">
        <v>-283.58226450110692</v>
      </c>
      <c r="Y23">
        <v>-343.36048765096268</v>
      </c>
      <c r="Z23">
        <v>-321.44500318332462</v>
      </c>
      <c r="AA23">
        <v>-305.49774896874499</v>
      </c>
      <c r="AB23">
        <v>-28.805906711859997</v>
      </c>
      <c r="AG23">
        <v>0.57499999999999996</v>
      </c>
      <c r="AH23">
        <f t="shared" si="0"/>
        <v>575</v>
      </c>
      <c r="AI23">
        <v>-87.372</v>
      </c>
      <c r="AJ23">
        <v>-82.328000000000003</v>
      </c>
      <c r="AN23">
        <v>0.57499999999999996</v>
      </c>
      <c r="AO23">
        <f t="shared" si="1"/>
        <v>575</v>
      </c>
      <c r="AP23">
        <v>-197.072</v>
      </c>
      <c r="AQ23">
        <v>-206.91</v>
      </c>
    </row>
    <row r="24" spans="1:43" x14ac:dyDescent="0.25">
      <c r="A24">
        <v>288</v>
      </c>
      <c r="B24">
        <v>-224.8474454826956</v>
      </c>
      <c r="C24">
        <v>-229.48593008263134</v>
      </c>
      <c r="D24">
        <v>-227.05946903175644</v>
      </c>
      <c r="E24">
        <v>-227.27390653357051</v>
      </c>
      <c r="F24">
        <v>-2.3167626087741833</v>
      </c>
      <c r="H24">
        <v>288</v>
      </c>
      <c r="I24">
        <v>-209.74325630054975</v>
      </c>
      <c r="J24">
        <v>-221.05651041759896</v>
      </c>
      <c r="K24">
        <v>-215.65322568821546</v>
      </c>
      <c r="L24">
        <v>-215.14654102993325</v>
      </c>
      <c r="M24">
        <v>-5.6509510123074005</v>
      </c>
      <c r="P24">
        <v>288</v>
      </c>
      <c r="Q24">
        <v>-243.46109986916403</v>
      </c>
      <c r="R24">
        <v>-311.71948935315265</v>
      </c>
      <c r="S24">
        <v>-290.58819170413852</v>
      </c>
      <c r="T24">
        <v>-264.59239751817819</v>
      </c>
      <c r="U24">
        <v>-31.557195770493788</v>
      </c>
      <c r="W24">
        <v>288</v>
      </c>
      <c r="X24">
        <v>-268.51056426587826</v>
      </c>
      <c r="Y24">
        <v>-325.35351293995126</v>
      </c>
      <c r="Z24">
        <v>-305.1465447992166</v>
      </c>
      <c r="AA24">
        <v>-288.71753240661292</v>
      </c>
      <c r="AB24">
        <v>-27.208493002034189</v>
      </c>
      <c r="AG24">
        <v>0.625</v>
      </c>
      <c r="AH24">
        <f t="shared" si="0"/>
        <v>625</v>
      </c>
      <c r="AI24">
        <v>-76.751999999999995</v>
      </c>
      <c r="AJ24">
        <v>-77.923000000000002</v>
      </c>
      <c r="AN24">
        <v>0.625</v>
      </c>
      <c r="AO24">
        <f t="shared" si="1"/>
        <v>625</v>
      </c>
      <c r="AP24">
        <v>-190.11699999999999</v>
      </c>
      <c r="AQ24">
        <v>-196.69900000000001</v>
      </c>
    </row>
    <row r="25" spans="1:43" x14ac:dyDescent="0.25">
      <c r="A25">
        <v>352</v>
      </c>
      <c r="B25">
        <v>-209.37476116900697</v>
      </c>
      <c r="C25">
        <v>-221.75900907678559</v>
      </c>
      <c r="D25">
        <v>-213.43858851760507</v>
      </c>
      <c r="E25">
        <v>-217.69518172818749</v>
      </c>
      <c r="F25">
        <v>-5.8148733967504187</v>
      </c>
      <c r="H25">
        <v>352</v>
      </c>
      <c r="I25">
        <v>-195.67748415871961</v>
      </c>
      <c r="J25">
        <v>-206.05673226083906</v>
      </c>
      <c r="K25">
        <v>-197.48244939618047</v>
      </c>
      <c r="L25">
        <v>-204.25176702337819</v>
      </c>
      <c r="M25">
        <v>-3.9339906592244449</v>
      </c>
      <c r="P25">
        <v>352</v>
      </c>
      <c r="Q25">
        <v>-223.01368056716183</v>
      </c>
      <c r="R25">
        <v>-275.90118240120961</v>
      </c>
      <c r="S25">
        <v>-256.40594950652923</v>
      </c>
      <c r="T25">
        <v>-242.50891346184224</v>
      </c>
      <c r="U25">
        <v>-25.514506851098847</v>
      </c>
      <c r="W25">
        <v>352</v>
      </c>
      <c r="X25">
        <v>-239.81980916750229</v>
      </c>
      <c r="Y25">
        <v>-296.31986305596456</v>
      </c>
      <c r="Z25">
        <v>-275.13837724010955</v>
      </c>
      <c r="AA25">
        <v>-261.0012949833573</v>
      </c>
      <c r="AB25">
        <v>-27.351412187787314</v>
      </c>
      <c r="AG25">
        <v>0.67500000000000004</v>
      </c>
      <c r="AH25">
        <f t="shared" si="0"/>
        <v>675</v>
      </c>
      <c r="AI25">
        <v>-64.765000000000001</v>
      </c>
      <c r="AJ25">
        <v>-67.759</v>
      </c>
      <c r="AN25">
        <v>0.67500000000000004</v>
      </c>
      <c r="AO25">
        <f t="shared" si="1"/>
        <v>675</v>
      </c>
      <c r="AP25">
        <v>-189.49</v>
      </c>
      <c r="AQ25">
        <v>-188.45599999999999</v>
      </c>
    </row>
    <row r="26" spans="1:43" x14ac:dyDescent="0.25">
      <c r="A26">
        <v>448</v>
      </c>
      <c r="B26">
        <v>-181.06681641944527</v>
      </c>
      <c r="C26">
        <v>-198.97463345832023</v>
      </c>
      <c r="D26">
        <v>-182.7864946437216</v>
      </c>
      <c r="E26">
        <v>-197.2549552340439</v>
      </c>
      <c r="F26">
        <v>-5.2762097959641103</v>
      </c>
      <c r="H26">
        <v>448</v>
      </c>
      <c r="I26">
        <v>-171.30841328442739</v>
      </c>
      <c r="J26">
        <v>-177.23355509834505</v>
      </c>
      <c r="K26">
        <v>-171.39439632849582</v>
      </c>
      <c r="L26">
        <v>-177.14757205427662</v>
      </c>
      <c r="M26">
        <v>-0.7085680248434858</v>
      </c>
      <c r="P26">
        <v>448</v>
      </c>
      <c r="Q26">
        <v>-193.3202387151359</v>
      </c>
      <c r="R26">
        <v>-229.2252390078319</v>
      </c>
      <c r="S26">
        <v>-213.46314470119884</v>
      </c>
      <c r="T26">
        <v>-209.08233302176896</v>
      </c>
      <c r="U26">
        <v>-17.818372085069036</v>
      </c>
      <c r="W26">
        <v>448</v>
      </c>
      <c r="X26">
        <v>-209.75213706482026</v>
      </c>
      <c r="Y26">
        <v>-248.43451429895856</v>
      </c>
      <c r="Z26">
        <v>-230.9903083941135</v>
      </c>
      <c r="AA26">
        <v>-227.19634296966532</v>
      </c>
      <c r="AB26">
        <v>-19.247935829864165</v>
      </c>
      <c r="AG26">
        <v>0.72499999999999998</v>
      </c>
      <c r="AH26">
        <f t="shared" si="0"/>
        <v>725</v>
      </c>
      <c r="AI26">
        <v>-53.203000000000003</v>
      </c>
      <c r="AJ26">
        <v>-55.497</v>
      </c>
      <c r="AN26">
        <v>0.72499999999999998</v>
      </c>
      <c r="AO26">
        <f t="shared" si="1"/>
        <v>725</v>
      </c>
      <c r="AP26">
        <v>-184.45099999999999</v>
      </c>
      <c r="AQ26">
        <v>-178.197</v>
      </c>
    </row>
    <row r="27" spans="1:43" x14ac:dyDescent="0.25">
      <c r="A27">
        <v>512</v>
      </c>
      <c r="B27">
        <v>-151.11619202958047</v>
      </c>
      <c r="C27">
        <v>-171.17977507958483</v>
      </c>
      <c r="D27">
        <v>-153.14565147248558</v>
      </c>
      <c r="E27">
        <v>-169.15031563667972</v>
      </c>
      <c r="F27">
        <v>-6.0497539163957521</v>
      </c>
      <c r="H27">
        <v>512</v>
      </c>
      <c r="I27">
        <v>-142.5356673140621</v>
      </c>
      <c r="J27">
        <v>-147.77699462120125</v>
      </c>
      <c r="K27">
        <v>-142.60667032475175</v>
      </c>
      <c r="L27">
        <v>-147.7059916105116</v>
      </c>
      <c r="M27">
        <v>-0.60589486818239568</v>
      </c>
      <c r="P27">
        <v>512</v>
      </c>
      <c r="Q27">
        <v>-162.21178948858795</v>
      </c>
      <c r="R27">
        <v>-185.33194385538462</v>
      </c>
      <c r="S27">
        <v>-172.49742516715406</v>
      </c>
      <c r="T27">
        <v>-175.04630817681851</v>
      </c>
      <c r="U27">
        <v>-11.489611975035873</v>
      </c>
      <c r="W27">
        <v>512</v>
      </c>
      <c r="X27">
        <v>-179.32907107676658</v>
      </c>
      <c r="Y27">
        <v>-210.07955503864434</v>
      </c>
      <c r="Z27">
        <v>-194.43049955633711</v>
      </c>
      <c r="AA27">
        <v>-194.97812655907381</v>
      </c>
      <c r="AB27">
        <v>-15.372803652518751</v>
      </c>
      <c r="AG27">
        <v>0.77500000000000002</v>
      </c>
      <c r="AH27">
        <f t="shared" si="0"/>
        <v>775</v>
      </c>
      <c r="AI27">
        <v>-44.142000000000003</v>
      </c>
      <c r="AJ27">
        <v>-46.984999999999999</v>
      </c>
      <c r="AN27">
        <v>0.77500000000000002</v>
      </c>
      <c r="AO27">
        <f t="shared" si="1"/>
        <v>775</v>
      </c>
      <c r="AP27">
        <v>-172.40700000000001</v>
      </c>
      <c r="AQ27">
        <v>-163.26</v>
      </c>
    </row>
    <row r="28" spans="1:43" x14ac:dyDescent="0.25">
      <c r="A28">
        <v>576</v>
      </c>
      <c r="B28">
        <v>-136.13993910372997</v>
      </c>
      <c r="C28">
        <v>-157.28328662113526</v>
      </c>
      <c r="D28">
        <v>-138.32522988686759</v>
      </c>
      <c r="E28">
        <v>-155.09799583799764</v>
      </c>
      <c r="F28">
        <v>-6.4365259766115734</v>
      </c>
      <c r="H28">
        <v>576</v>
      </c>
      <c r="I28">
        <v>-128.14921432872282</v>
      </c>
      <c r="J28">
        <v>-133.04879438278599</v>
      </c>
      <c r="K28">
        <v>-128.21280732287971</v>
      </c>
      <c r="L28">
        <v>-132.98520138862909</v>
      </c>
      <c r="M28">
        <v>-0.55455828985185063</v>
      </c>
      <c r="P28">
        <v>576</v>
      </c>
      <c r="Q28">
        <v>-146.1698361041835</v>
      </c>
      <c r="R28">
        <v>-163.87302505029146</v>
      </c>
      <c r="S28">
        <v>-152.01456540013166</v>
      </c>
      <c r="T28">
        <v>-158.0282957543433</v>
      </c>
      <c r="U28">
        <v>-8.3252319200192915</v>
      </c>
      <c r="W28">
        <v>576</v>
      </c>
      <c r="X28">
        <v>-164.00599007799138</v>
      </c>
      <c r="Y28">
        <v>-191.01362341323562</v>
      </c>
      <c r="Z28">
        <v>-176.1505951374489</v>
      </c>
      <c r="AA28">
        <v>-178.8690183537781</v>
      </c>
      <c r="AB28">
        <v>-13.435237563846044</v>
      </c>
      <c r="AG28">
        <v>0.82499999999999996</v>
      </c>
      <c r="AH28">
        <f t="shared" si="0"/>
        <v>825</v>
      </c>
      <c r="AI28">
        <v>-38.945999999999998</v>
      </c>
      <c r="AJ28">
        <v>-42.978999999999999</v>
      </c>
      <c r="AN28">
        <v>0.82499999999999996</v>
      </c>
      <c r="AO28">
        <f t="shared" si="1"/>
        <v>825</v>
      </c>
      <c r="AP28">
        <v>-159.108</v>
      </c>
      <c r="AQ28">
        <v>-145.82400000000001</v>
      </c>
    </row>
    <row r="29" spans="1:43" x14ac:dyDescent="0.25">
      <c r="A29">
        <v>640</v>
      </c>
      <c r="B29">
        <v>-121.16318086958535</v>
      </c>
      <c r="C29">
        <v>-143.38730347097982</v>
      </c>
      <c r="D29">
        <v>-123.50480830124962</v>
      </c>
      <c r="E29">
        <v>-141.04567603931554</v>
      </c>
      <c r="F29">
        <v>-6.8232980368273939</v>
      </c>
      <c r="H29">
        <v>640</v>
      </c>
      <c r="I29">
        <v>-113.76269201331901</v>
      </c>
      <c r="J29">
        <v>-118.32066347443522</v>
      </c>
      <c r="K29">
        <v>-113.81894432100765</v>
      </c>
      <c r="L29">
        <v>-118.26441116674658</v>
      </c>
      <c r="M29">
        <v>-0.50322171152130546</v>
      </c>
      <c r="P29">
        <v>640</v>
      </c>
      <c r="Q29">
        <v>-129.26419415920606</v>
      </c>
      <c r="R29">
        <v>-143.27779480577135</v>
      </c>
      <c r="S29">
        <v>-131.53170563310928</v>
      </c>
      <c r="T29">
        <v>-141.01028333186812</v>
      </c>
      <c r="U29">
        <v>-5.1608518650027095</v>
      </c>
      <c r="W29">
        <v>640</v>
      </c>
      <c r="X29">
        <v>-148.56061770664644</v>
      </c>
      <c r="Y29">
        <v>-172.06998316039659</v>
      </c>
      <c r="Z29">
        <v>-157.8706907185607</v>
      </c>
      <c r="AA29">
        <v>-162.75991014848233</v>
      </c>
      <c r="AB29">
        <v>-11.497671475173339</v>
      </c>
      <c r="AG29">
        <v>0.875</v>
      </c>
      <c r="AH29">
        <f t="shared" si="0"/>
        <v>875</v>
      </c>
      <c r="AI29">
        <v>-36.954000000000001</v>
      </c>
      <c r="AJ29">
        <v>-41.703000000000003</v>
      </c>
      <c r="AN29">
        <v>0.875</v>
      </c>
      <c r="AO29">
        <f t="shared" si="1"/>
        <v>875</v>
      </c>
      <c r="AP29">
        <v>-148.345</v>
      </c>
      <c r="AQ29">
        <v>-130.322</v>
      </c>
    </row>
    <row r="30" spans="1:43" x14ac:dyDescent="0.25">
      <c r="A30">
        <v>768</v>
      </c>
      <c r="B30">
        <v>-95.089821670627771</v>
      </c>
      <c r="C30">
        <v>-111.68476956155695</v>
      </c>
      <c r="D30">
        <v>-95.273401481208253</v>
      </c>
      <c r="E30">
        <v>-111.50118975097647</v>
      </c>
      <c r="F30">
        <v>-1.7357407189892105</v>
      </c>
      <c r="H30">
        <v>768</v>
      </c>
      <c r="I30">
        <v>-83.360938638456446</v>
      </c>
      <c r="J30">
        <v>-88.394561109613278</v>
      </c>
      <c r="K30">
        <v>-83.563891310157388</v>
      </c>
      <c r="L30">
        <v>-88.191608437912336</v>
      </c>
      <c r="M30">
        <v>0.99015016129100508</v>
      </c>
      <c r="P30">
        <v>768</v>
      </c>
      <c r="Q30">
        <v>-99.961783393848918</v>
      </c>
      <c r="R30">
        <v>-108.44251550528173</v>
      </c>
      <c r="S30">
        <v>-100.18731458118241</v>
      </c>
      <c r="T30">
        <v>-108.21698431794825</v>
      </c>
      <c r="U30">
        <v>1.364479851844167</v>
      </c>
      <c r="W30">
        <v>768</v>
      </c>
      <c r="X30">
        <v>-116.7178714914306</v>
      </c>
      <c r="Y30">
        <v>-128.9591611191214</v>
      </c>
      <c r="Z30">
        <v>-121.18201494941702</v>
      </c>
      <c r="AA30">
        <v>-124.49501766113498</v>
      </c>
      <c r="AB30">
        <v>-5.8922233660384968</v>
      </c>
      <c r="AG30">
        <v>0.92500000000000004</v>
      </c>
      <c r="AH30">
        <f t="shared" si="0"/>
        <v>925</v>
      </c>
      <c r="AI30">
        <v>-35.945</v>
      </c>
      <c r="AJ30">
        <v>-42.228999999999999</v>
      </c>
      <c r="AN30">
        <v>0.92500000000000004</v>
      </c>
      <c r="AO30">
        <f t="shared" si="1"/>
        <v>925</v>
      </c>
      <c r="AP30">
        <v>-138.44200000000001</v>
      </c>
      <c r="AQ30">
        <v>-118.706</v>
      </c>
    </row>
    <row r="31" spans="1:43" x14ac:dyDescent="0.25">
      <c r="A31">
        <v>896</v>
      </c>
      <c r="B31">
        <v>-81.11587891525582</v>
      </c>
      <c r="C31">
        <v>-96.770765762738677</v>
      </c>
      <c r="D31">
        <v>-81.157698071187582</v>
      </c>
      <c r="E31">
        <v>-96.728946606806915</v>
      </c>
      <c r="F31">
        <v>0.80803793992988127</v>
      </c>
      <c r="H31">
        <v>896</v>
      </c>
      <c r="I31">
        <v>-67.866030365754426</v>
      </c>
      <c r="J31">
        <v>-73.725541512473029</v>
      </c>
      <c r="K31">
        <v>-68.43636480473225</v>
      </c>
      <c r="L31">
        <v>-73.155207073495205</v>
      </c>
      <c r="M31">
        <v>1.7368360976971604</v>
      </c>
      <c r="P31">
        <v>896</v>
      </c>
      <c r="Q31">
        <v>-82.272642393113301</v>
      </c>
      <c r="R31">
        <v>-94.062811473093973</v>
      </c>
      <c r="S31">
        <v>-84.515119055218975</v>
      </c>
      <c r="T31">
        <v>-91.8203348109883</v>
      </c>
      <c r="U31">
        <v>4.6271457102676052</v>
      </c>
      <c r="W31">
        <v>896</v>
      </c>
      <c r="X31">
        <v>-100.76264332457134</v>
      </c>
      <c r="Y31">
        <v>-107.43760515773516</v>
      </c>
      <c r="Z31">
        <v>-102.8376770648452</v>
      </c>
      <c r="AA31">
        <v>-105.36257141746131</v>
      </c>
      <c r="AB31">
        <v>-3.0894993114710751</v>
      </c>
      <c r="AG31">
        <v>0.97499999999999998</v>
      </c>
      <c r="AH31">
        <f t="shared" si="0"/>
        <v>975</v>
      </c>
      <c r="AI31">
        <v>-34.908999999999999</v>
      </c>
      <c r="AJ31">
        <v>-43.457000000000001</v>
      </c>
      <c r="AN31">
        <v>0.97499999999999998</v>
      </c>
      <c r="AO31">
        <f t="shared" si="1"/>
        <v>975</v>
      </c>
      <c r="AP31">
        <v>-128.197</v>
      </c>
      <c r="AQ31">
        <v>-109.20099999999999</v>
      </c>
    </row>
    <row r="32" spans="1:43" x14ac:dyDescent="0.25">
      <c r="A32">
        <v>1024</v>
      </c>
      <c r="B32">
        <v>-66.323359264300578</v>
      </c>
      <c r="C32">
        <v>-82.675338859503697</v>
      </c>
      <c r="D32">
        <v>-67.041994661166896</v>
      </c>
      <c r="E32">
        <v>-81.956703462637378</v>
      </c>
      <c r="F32">
        <v>3.351816598848973</v>
      </c>
      <c r="H32">
        <v>1024</v>
      </c>
      <c r="I32">
        <v>-52.256680364826138</v>
      </c>
      <c r="J32">
        <v>-59.170963643559048</v>
      </c>
      <c r="K32">
        <v>-53.308838299307105</v>
      </c>
      <c r="L32">
        <v>-58.118805709078082</v>
      </c>
      <c r="M32">
        <v>2.4835220341033155</v>
      </c>
      <c r="P32">
        <v>1024</v>
      </c>
      <c r="Q32">
        <v>-63.584869883142339</v>
      </c>
      <c r="R32">
        <v>-80.681738950141579</v>
      </c>
      <c r="S32">
        <v>-68.842923529255543</v>
      </c>
      <c r="T32">
        <v>-75.423685304028382</v>
      </c>
      <c r="U32">
        <v>7.8898115686910435</v>
      </c>
      <c r="W32">
        <v>1024</v>
      </c>
      <c r="X32">
        <v>-84.447212387857519</v>
      </c>
      <c r="Y32">
        <v>-86.276251966203461</v>
      </c>
      <c r="Z32">
        <v>-84.493339180273367</v>
      </c>
      <c r="AA32">
        <v>-86.230125173787613</v>
      </c>
      <c r="AB32">
        <v>-0.28677525690365352</v>
      </c>
    </row>
  </sheetData>
  <mergeCells count="14">
    <mergeCell ref="A1:M1"/>
    <mergeCell ref="Q9:U9"/>
    <mergeCell ref="Q11:R11"/>
    <mergeCell ref="S11:T11"/>
    <mergeCell ref="X9:AB9"/>
    <mergeCell ref="X11:Y11"/>
    <mergeCell ref="Z11:AA11"/>
    <mergeCell ref="P1:AB1"/>
    <mergeCell ref="B9:F9"/>
    <mergeCell ref="B11:C11"/>
    <mergeCell ref="D11:E11"/>
    <mergeCell ref="I9:M9"/>
    <mergeCell ref="I11:J11"/>
    <mergeCell ref="K11:L1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Coventry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Mitchell Leering</dc:creator>
  <cp:lastModifiedBy>Sanchez Araujo A.G.</cp:lastModifiedBy>
  <dcterms:created xsi:type="dcterms:W3CDTF">2019-03-21T13:39:43Z</dcterms:created>
  <dcterms:modified xsi:type="dcterms:W3CDTF">2020-04-25T15:53:00Z</dcterms:modified>
</cp:coreProperties>
</file>